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\\fileserver\UCF\BILANCIO DI PREVISIONE 2022\00_BOZZA BILANCIO PREVISIONE 2022\"/>
    </mc:Choice>
  </mc:AlternateContent>
  <xr:revisionPtr revIDLastSave="0" documentId="13_ncr:1_{AC266FEB-E432-4ACE-BF9E-617025E57DB9}" xr6:coauthVersionLast="47" xr6:coauthVersionMax="47" xr10:uidLastSave="{00000000-0000-0000-0000-000000000000}"/>
  <bookViews>
    <workbookView xWindow="-120" yWindow="-120" windowWidth="29040" windowHeight="16440" firstSheet="3" activeTab="7" xr2:uid="{00000000-000D-0000-FFFF-FFFF00000000}"/>
  </bookViews>
  <sheets>
    <sheet name="DECISIONALE ENTRATE" sheetId="2" r:id="rId1"/>
    <sheet name="DECISIONALE USCITE" sheetId="3" r:id="rId2"/>
    <sheet name="GESTIONALE ENTRATE" sheetId="4" r:id="rId3"/>
    <sheet name="GESTIONALE USCITE MISS PROGRAM" sheetId="5" r:id="rId4"/>
    <sheet name="AVANZO_BILANCIO_2022" sheetId="6" r:id="rId5"/>
    <sheet name="Quadro generale 2022" sheetId="7" r:id="rId6"/>
    <sheet name="Allegato 6 Bilancio 2022" sheetId="8" r:id="rId7"/>
    <sheet name="Bilancio Pluriennale 2022" sheetId="9" r:id="rId8"/>
    <sheet name="Foglio1" sheetId="1" r:id="rId9"/>
  </sheets>
  <definedNames>
    <definedName name="_xlnm._FilterDatabase" localSheetId="7" hidden="1">'Bilancio Pluriennale 2022'!#REF!</definedName>
    <definedName name="_xlnm._FilterDatabase" localSheetId="2" hidden="1">'GESTIONALE ENTRATE'!$A$7:$G$16</definedName>
    <definedName name="_xlnm._FilterDatabase" localSheetId="5" hidden="1">'Quadro generale 2022'!#REF!</definedName>
    <definedName name="_xlnm.Print_Area" localSheetId="6">'Allegato 6 Bilancio 2022'!$A$1:$M$23</definedName>
    <definedName name="_xlnm.Print_Area" localSheetId="4">AVANZO_BILANCIO_2022!$A$1:$C$85</definedName>
    <definedName name="_xlnm.Print_Area" localSheetId="7">'Bilancio Pluriennale 2022'!$A$1:$D$33</definedName>
    <definedName name="_xlnm.Print_Area" localSheetId="0">'DECISIONALE ENTRATE'!$A$1:$G$29</definedName>
    <definedName name="_xlnm.Print_Area" localSheetId="1">'DECISIONALE USCITE'!$A$1:$G$37</definedName>
    <definedName name="_xlnm.Print_Area" localSheetId="2">'GESTIONALE ENTRATE'!$A$1:$G$233</definedName>
    <definedName name="_xlnm.Print_Area" localSheetId="3">'GESTIONALE USCITE MISS PROGRAM'!$A$1:$G$1241</definedName>
    <definedName name="_xlnm.Print_Area" localSheetId="5">'Quadro generale 2022'!$A$1:$E$43</definedName>
    <definedName name="Print_Area" localSheetId="4">AVANZO_BILANCIO_2022!$A$1:$C$86</definedName>
    <definedName name="Print_Area" localSheetId="3">'GESTIONALE USCITE MISS PROGRAM'!$A$1:$G$1241</definedName>
    <definedName name="Print_Titles" localSheetId="3">'GESTIONALE USCITE MISS PROGRAM'!$19:$19</definedName>
    <definedName name="_xlnm.Print_Titles" localSheetId="7">'Bilancio Pluriennale 2022'!$1:$5</definedName>
    <definedName name="_xlnm.Print_Titles" localSheetId="2">'GESTIONALE ENTRATE'!$7:$7</definedName>
    <definedName name="_xlnm.Print_Titles" localSheetId="3">'GESTIONALE USCITE MISS PROGRAM'!$19:$19</definedName>
    <definedName name="_xlnm.Print_Titles" localSheetId="5">'Quadro generale 2022'!$1:$5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1" i="8" l="1"/>
  <c r="J21" i="8"/>
  <c r="K17" i="8"/>
  <c r="J17" i="8"/>
  <c r="K13" i="8"/>
  <c r="K23" i="8" s="1"/>
  <c r="J13" i="8"/>
  <c r="K8" i="8"/>
  <c r="M8" i="8" s="1"/>
  <c r="J8" i="8"/>
  <c r="J23" i="8" s="1"/>
  <c r="L19" i="8" l="1"/>
  <c r="L13" i="8"/>
  <c r="M19" i="8"/>
  <c r="M23" i="8" s="1"/>
  <c r="M17" i="8"/>
  <c r="L17" i="8"/>
  <c r="M13" i="8"/>
  <c r="L8" i="8"/>
  <c r="L23" i="8" s="1"/>
  <c r="E40" i="7" l="1"/>
  <c r="D40" i="7"/>
  <c r="C40" i="7"/>
  <c r="B40" i="7"/>
  <c r="B39" i="7"/>
  <c r="E31" i="7"/>
  <c r="D31" i="7"/>
  <c r="D34" i="7" s="1"/>
  <c r="C31" i="7"/>
  <c r="C34" i="7" s="1"/>
  <c r="B31" i="7"/>
  <c r="E23" i="7"/>
  <c r="B23" i="7"/>
  <c r="E18" i="7"/>
  <c r="E43" i="7" s="1"/>
  <c r="D18" i="7"/>
  <c r="D41" i="7" s="1"/>
  <c r="C18" i="7"/>
  <c r="C41" i="7" s="1"/>
  <c r="B18" i="7"/>
  <c r="B43" i="7" s="1"/>
  <c r="F233" i="4"/>
  <c r="F29" i="2"/>
  <c r="B41" i="7" l="1"/>
  <c r="E41" i="7"/>
  <c r="B42" i="7"/>
  <c r="E34" i="7"/>
  <c r="C43" i="7"/>
  <c r="D43" i="7"/>
  <c r="C39" i="7"/>
  <c r="C42" i="7"/>
  <c r="B34" i="7"/>
  <c r="D39" i="7"/>
  <c r="D42" i="7"/>
  <c r="C23" i="7"/>
  <c r="E39" i="7"/>
  <c r="E42" i="7"/>
  <c r="D23" i="7"/>
</calcChain>
</file>

<file path=xl/sharedStrings.xml><?xml version="1.0" encoding="utf-8"?>
<sst xmlns="http://schemas.openxmlformats.org/spreadsheetml/2006/main" count="2439" uniqueCount="734">
  <si>
    <t>INVALSI - BILANCIO DI PREVISIONE 2022</t>
  </si>
  <si>
    <t xml:space="preserve">ENTRATE - PREVENTIVO FINANZIARIO DECISIONALE </t>
  </si>
  <si>
    <t xml:space="preserve">Voce </t>
  </si>
  <si>
    <t xml:space="preserve">Codice </t>
  </si>
  <si>
    <t xml:space="preserve">Denominazione </t>
  </si>
  <si>
    <t xml:space="preserve">Stanziamento anno precedente </t>
  </si>
  <si>
    <t xml:space="preserve">Res.presunt alla fine dell`anno </t>
  </si>
  <si>
    <t xml:space="preserve">Previsioni di competenza </t>
  </si>
  <si>
    <t xml:space="preserve">Previsioni di cassa </t>
  </si>
  <si>
    <t>Avanzo di amministrazione presunto</t>
  </si>
  <si>
    <t xml:space="preserve">Capitolo </t>
  </si>
  <si>
    <t xml:space="preserve">99 90 </t>
  </si>
  <si>
    <t xml:space="preserve">FONDO CASSA PRESUNTO AL 1 GENNAIO </t>
  </si>
  <si>
    <t xml:space="preserve">Titolo </t>
  </si>
  <si>
    <t xml:space="preserve">Titolo: Trasferimenti correnti </t>
  </si>
  <si>
    <t xml:space="preserve">Tipologia </t>
  </si>
  <si>
    <t xml:space="preserve">2 1 </t>
  </si>
  <si>
    <t xml:space="preserve">Tipologia: Trasferimenti correnti </t>
  </si>
  <si>
    <t xml:space="preserve">Categoria </t>
  </si>
  <si>
    <t xml:space="preserve">2 1 10 </t>
  </si>
  <si>
    <t xml:space="preserve">Categoria: </t>
  </si>
  <si>
    <t xml:space="preserve">2 1 50 </t>
  </si>
  <si>
    <t xml:space="preserve">Titolo: Entrate extratributarie </t>
  </si>
  <si>
    <t xml:space="preserve">3 5 </t>
  </si>
  <si>
    <t xml:space="preserve">Tipologia: Rimborsi e altre entrate correnti </t>
  </si>
  <si>
    <t xml:space="preserve">3 5 20 </t>
  </si>
  <si>
    <t xml:space="preserve">3 5 90 </t>
  </si>
  <si>
    <t xml:space="preserve">Titolo: Entrate per conto terzi e partite di giro </t>
  </si>
  <si>
    <t xml:space="preserve">9 1 </t>
  </si>
  <si>
    <t xml:space="preserve">Tipologia: Entrate per partite di giro </t>
  </si>
  <si>
    <t xml:space="preserve">9 1 20 </t>
  </si>
  <si>
    <t xml:space="preserve">9 1 30 </t>
  </si>
  <si>
    <t xml:space="preserve">9 1 90 </t>
  </si>
  <si>
    <t xml:space="preserve">9 2 </t>
  </si>
  <si>
    <t xml:space="preserve">Tipologia: Entrate per conto terzi </t>
  </si>
  <si>
    <t xml:space="preserve">9 2 40 </t>
  </si>
  <si>
    <t xml:space="preserve">99 99 90 </t>
  </si>
  <si>
    <t xml:space="preserve">TOTALE ENTRATE </t>
  </si>
  <si>
    <t>Utilizzo avanzo di amministrazione</t>
  </si>
  <si>
    <t>Totale</t>
  </si>
  <si>
    <t xml:space="preserve">USCITE - PREVENTIVO FINANZIARIO DECISIONALE </t>
  </si>
  <si>
    <t xml:space="preserve">Titolo: Spese correnti </t>
  </si>
  <si>
    <t xml:space="preserve">1 1 </t>
  </si>
  <si>
    <t xml:space="preserve">Tipologia: Redditi da lavoro dipendente </t>
  </si>
  <si>
    <t xml:space="preserve">1 1 10 </t>
  </si>
  <si>
    <t xml:space="preserve">1 1 20 </t>
  </si>
  <si>
    <t xml:space="preserve">1 2 </t>
  </si>
  <si>
    <t xml:space="preserve">Tipologia: Imposte e tasse a carico dell'ente </t>
  </si>
  <si>
    <t xml:space="preserve">1 2 10 </t>
  </si>
  <si>
    <t xml:space="preserve">1 3 </t>
  </si>
  <si>
    <t xml:space="preserve">Tipologia: Acquisto di beni e servizi </t>
  </si>
  <si>
    <t xml:space="preserve">1 3 10 </t>
  </si>
  <si>
    <t xml:space="preserve">1 3 20 </t>
  </si>
  <si>
    <t xml:space="preserve">1 4 </t>
  </si>
  <si>
    <t xml:space="preserve">1 4 10 </t>
  </si>
  <si>
    <t xml:space="preserve">1 9 </t>
  </si>
  <si>
    <t xml:space="preserve">Tipologia: Rimborsi e poste correttive delle entrate </t>
  </si>
  <si>
    <t xml:space="preserve">1 9 10 </t>
  </si>
  <si>
    <t xml:space="preserve">1 10 </t>
  </si>
  <si>
    <t xml:space="preserve">Tipologia: Altre spese correnti </t>
  </si>
  <si>
    <t xml:space="preserve">1 10 10 </t>
  </si>
  <si>
    <t xml:space="preserve">1 10 40 </t>
  </si>
  <si>
    <t xml:space="preserve">1 10 50 </t>
  </si>
  <si>
    <t xml:space="preserve">1 10 90 </t>
  </si>
  <si>
    <t xml:space="preserve">Titolo: Spese in conto capitale </t>
  </si>
  <si>
    <t xml:space="preserve">2 2 </t>
  </si>
  <si>
    <t xml:space="preserve">Tipologia: Investimenti fissi lordi e acquisto di terreni </t>
  </si>
  <si>
    <t xml:space="preserve">2 2 10 </t>
  </si>
  <si>
    <t xml:space="preserve">2 2 30 </t>
  </si>
  <si>
    <t xml:space="preserve">Titolo: Uscite per conto terzi e partite di giro </t>
  </si>
  <si>
    <t xml:space="preserve">7 1 </t>
  </si>
  <si>
    <t xml:space="preserve">Tipologia: Uscite per partite di giro </t>
  </si>
  <si>
    <t xml:space="preserve">7 1 20 </t>
  </si>
  <si>
    <t xml:space="preserve">7 1 30 </t>
  </si>
  <si>
    <t xml:space="preserve">7 1 90 </t>
  </si>
  <si>
    <t xml:space="preserve">TOTALE USCITE </t>
  </si>
  <si>
    <t xml:space="preserve">ENTRATE - PREVENTIVO FINANZIARIO GESTIONALE </t>
  </si>
  <si>
    <t xml:space="preserve">Descrizione </t>
  </si>
  <si>
    <t xml:space="preserve">Residui presunti </t>
  </si>
  <si>
    <t xml:space="preserve">Previsione di competenza </t>
  </si>
  <si>
    <t xml:space="preserve">Previsione di cassa </t>
  </si>
  <si>
    <t xml:space="preserve">02 01 </t>
  </si>
  <si>
    <t xml:space="preserve">02 01 10 </t>
  </si>
  <si>
    <t xml:space="preserve">Capitolo: </t>
  </si>
  <si>
    <t xml:space="preserve">Articolo </t>
  </si>
  <si>
    <t xml:space="preserve">Articolo: </t>
  </si>
  <si>
    <t xml:space="preserve">02 01 10 21001 </t>
  </si>
  <si>
    <t xml:space="preserve">Contributo di funzionamento del MIUR (FOE) </t>
  </si>
  <si>
    <t xml:space="preserve">02 01 10 21014 </t>
  </si>
  <si>
    <t>Altri finanziamenti e contributi ministeriali</t>
  </si>
  <si>
    <t xml:space="preserve">02 01 10 21059 </t>
  </si>
  <si>
    <t xml:space="preserve">Trasferimenti correnti da Ministero dell'Istruzione </t>
  </si>
  <si>
    <t xml:space="preserve">TOTALE ARTICOLO </t>
  </si>
  <si>
    <t>Trasferimenti correnti da enti centrali a struttura associativa</t>
  </si>
  <si>
    <t xml:space="preserve">TOTALE CAPITOLO </t>
  </si>
  <si>
    <t xml:space="preserve">02 01 10 21025 </t>
  </si>
  <si>
    <t xml:space="preserve">Trasferimenti correnti da Regioni e province autonome (CONVENZIONI) </t>
  </si>
  <si>
    <t xml:space="preserve">02 01 10 21033 </t>
  </si>
  <si>
    <t xml:space="preserve">Finanziamenti da Universita </t>
  </si>
  <si>
    <t xml:space="preserve">02 01 10 99 </t>
  </si>
  <si>
    <t xml:space="preserve">TOTALE CATEGORIA 01 </t>
  </si>
  <si>
    <t xml:space="preserve">02 01 50 </t>
  </si>
  <si>
    <t xml:space="preserve">02 01 50 21056 </t>
  </si>
  <si>
    <t xml:space="preserve">Altri finanziamenti della Comunita' Europea </t>
  </si>
  <si>
    <t xml:space="preserve">02 01 50 21060 </t>
  </si>
  <si>
    <t xml:space="preserve">Fondo europeo di sviluppo regionale (FESR) </t>
  </si>
  <si>
    <t xml:space="preserve">02 01 50 21003 </t>
  </si>
  <si>
    <t>Finanziamenti MIUR relativi ai Programmi Operativi Nazionali</t>
  </si>
  <si>
    <t xml:space="preserve">02 01 50 21061 </t>
  </si>
  <si>
    <t xml:space="preserve">Fondo Sociale Europeo (FSE) </t>
  </si>
  <si>
    <t xml:space="preserve">02 01 50 99 </t>
  </si>
  <si>
    <t xml:space="preserve">TOTALE CATEGORIA 05 </t>
  </si>
  <si>
    <t xml:space="preserve">02 01 99 99 </t>
  </si>
  <si>
    <t xml:space="preserve">TOTALE TIPOLOGIA 01 </t>
  </si>
  <si>
    <t xml:space="preserve">02 99 99 99 </t>
  </si>
  <si>
    <t xml:space="preserve">TOTALE TITOLO 02 </t>
  </si>
  <si>
    <t xml:space="preserve">03 05 </t>
  </si>
  <si>
    <t xml:space="preserve">03 05 20 </t>
  </si>
  <si>
    <t xml:space="preserve">03 05 20 35018 </t>
  </si>
  <si>
    <t xml:space="preserve">Incassi per azioni di surroga nei confronti di terzi </t>
  </si>
  <si>
    <t xml:space="preserve">03 05 20 99 </t>
  </si>
  <si>
    <t xml:space="preserve">TOTALE CATEGORIA 02 </t>
  </si>
  <si>
    <t xml:space="preserve">03 05 90 </t>
  </si>
  <si>
    <t xml:space="preserve">03 05 90 35019 </t>
  </si>
  <si>
    <t xml:space="preserve">Altre entrate correnti </t>
  </si>
  <si>
    <t xml:space="preserve">03 05 90 99 </t>
  </si>
  <si>
    <t xml:space="preserve">TOTALE CATEGORIA 99 </t>
  </si>
  <si>
    <t xml:space="preserve">03 05 99 99 </t>
  </si>
  <si>
    <t xml:space="preserve">TOTALE TIPOLOGIA 05 </t>
  </si>
  <si>
    <t xml:space="preserve">03 99 99 99 </t>
  </si>
  <si>
    <t xml:space="preserve">TOTALE TITOLO 03 </t>
  </si>
  <si>
    <t xml:space="preserve">09 01 </t>
  </si>
  <si>
    <t xml:space="preserve">09 01 20 </t>
  </si>
  <si>
    <t xml:space="preserve">09 01 20 91003 </t>
  </si>
  <si>
    <t xml:space="preserve">Ritenute erariali su redditi da lavoro dipendente per conto terzi </t>
  </si>
  <si>
    <t xml:space="preserve">09 01 20 91004 </t>
  </si>
  <si>
    <t xml:space="preserve">Ritenute previdenziali e assistenziali su redditi da lavoro dipendente per conto terzi (PG) </t>
  </si>
  <si>
    <t xml:space="preserve">09 01 20 91012 </t>
  </si>
  <si>
    <t xml:space="preserve">Ritenute sindacali/prestiti/ordinanze </t>
  </si>
  <si>
    <t xml:space="preserve">09 01 20 99 </t>
  </si>
  <si>
    <t xml:space="preserve">09 01 30 </t>
  </si>
  <si>
    <t xml:space="preserve">09 01 30 91013 </t>
  </si>
  <si>
    <t xml:space="preserve">Ritenute erariali su redditi da lavoro autonomo per conto terzi (PG) </t>
  </si>
  <si>
    <t xml:space="preserve">Ritenute previdenziali e assistenziali su redditi da lavoro autonomo per conto terzi (PG) </t>
  </si>
  <si>
    <t xml:space="preserve">09 01 30 99 </t>
  </si>
  <si>
    <t xml:space="preserve">TOTALE CATEGORIA 03 </t>
  </si>
  <si>
    <t xml:space="preserve">09 01 90 </t>
  </si>
  <si>
    <t xml:space="preserve">09 01 90 91011 </t>
  </si>
  <si>
    <t xml:space="preserve">Entrate a seguito di spese non andate a buon fine (PG) </t>
  </si>
  <si>
    <t xml:space="preserve">09 01 90 91014 </t>
  </si>
  <si>
    <t xml:space="preserve">Rimborso di fondi economali (PG) </t>
  </si>
  <si>
    <t xml:space="preserve">Altre entrate per partite di giro diverse (PG) </t>
  </si>
  <si>
    <t xml:space="preserve">09 01 90 99 </t>
  </si>
  <si>
    <t xml:space="preserve">09 01 99 99 </t>
  </si>
  <si>
    <t xml:space="preserve">09 02 </t>
  </si>
  <si>
    <t xml:space="preserve">09 02 40 </t>
  </si>
  <si>
    <t xml:space="preserve">09 02 40 35019 </t>
  </si>
  <si>
    <t xml:space="preserve">COSTITUZIONE DI DEPOSITI CAUZIONALI O CONTRATTUALI DI TERZI </t>
  </si>
  <si>
    <t xml:space="preserve">09 02 40 99 </t>
  </si>
  <si>
    <t xml:space="preserve">TOTALE CATEGORIA 04 </t>
  </si>
  <si>
    <t xml:space="preserve">09 02 99 99 </t>
  </si>
  <si>
    <t xml:space="preserve">TOTALE TIPOLOGIA 02 </t>
  </si>
  <si>
    <t xml:space="preserve">09 99 99 99 </t>
  </si>
  <si>
    <t xml:space="preserve">TOTALE TITOLO 09 </t>
  </si>
  <si>
    <t xml:space="preserve">99 99 99 99 </t>
  </si>
  <si>
    <t xml:space="preserve">TOTALE TITOLI </t>
  </si>
  <si>
    <t>USCITE - PREVENTIVO FINANZIARIO GESTIONALE per MISSIONE E PROGRAMMI</t>
  </si>
  <si>
    <t>MISSIONE (017) -</t>
  </si>
  <si>
    <t xml:space="preserve"> Ricerca e innovazione</t>
  </si>
  <si>
    <t>PROGRAMMA (016) -</t>
  </si>
  <si>
    <t xml:space="preserve"> Ricerca per la didattica</t>
  </si>
  <si>
    <t>MISSIONE:</t>
  </si>
  <si>
    <t>32.00</t>
  </si>
  <si>
    <t xml:space="preserve"> Servizi istituzionali e generali delle Amministrazioni pubbliche</t>
  </si>
  <si>
    <t>32.02</t>
  </si>
  <si>
    <t xml:space="preserve"> Indirizzo politico</t>
  </si>
  <si>
    <t>32.03</t>
  </si>
  <si>
    <t xml:space="preserve"> Servizi affari generali per le amministrazioni di competenza</t>
  </si>
  <si>
    <t>33.00</t>
  </si>
  <si>
    <t xml:space="preserve"> Fondi da ripartire</t>
  </si>
  <si>
    <t>99.00</t>
  </si>
  <si>
    <t xml:space="preserve"> Servizi per conto terzi e partite di giro</t>
  </si>
  <si>
    <t xml:space="preserve">Missione </t>
  </si>
  <si>
    <t xml:space="preserve">Missione : 017 </t>
  </si>
  <si>
    <t xml:space="preserve">programma </t>
  </si>
  <si>
    <t xml:space="preserve">017 016 </t>
  </si>
  <si>
    <t xml:space="preserve">Programma: 016 </t>
  </si>
  <si>
    <t xml:space="preserve">017 016 01 </t>
  </si>
  <si>
    <t xml:space="preserve">017 016 01 01 </t>
  </si>
  <si>
    <t xml:space="preserve">017 016 01 01 10 </t>
  </si>
  <si>
    <t xml:space="preserve">017 016 01 01 10 11002 </t>
  </si>
  <si>
    <t xml:space="preserve">Stipendi ed assegni fissi per il personale a tempo indeterminato (FOE RICERCA) </t>
  </si>
  <si>
    <t xml:space="preserve">017 016 01 01 10 11004 </t>
  </si>
  <si>
    <t xml:space="preserve">Indennita' ed altri compensi, corrisposti al personale a tempo indeterminato </t>
  </si>
  <si>
    <t xml:space="preserve">017 016 01 01 10 11012 </t>
  </si>
  <si>
    <t xml:space="preserve">Stipendi ed assegni fissi per il personale a tempo determinato/Fonti esterne </t>
  </si>
  <si>
    <t xml:space="preserve">Indennita' ed altri compensi, esclusi i rimborsi spesa per missione, corrisposti al personale a tempo indeterminato </t>
  </si>
  <si>
    <t xml:space="preserve">017 016 01 01 10 11017 </t>
  </si>
  <si>
    <t xml:space="preserve">Indennita' ed altri compensi, corrisposti al personale a tempo determinato (TD AMM) </t>
  </si>
  <si>
    <t xml:space="preserve">017 016 01 01 10 11018 </t>
  </si>
  <si>
    <t xml:space="preserve">Indennita' ed altri compensi, corrisposti al personale a tempo determinato/Fonti esterne </t>
  </si>
  <si>
    <t xml:space="preserve">017 016 01 01 10 11023 </t>
  </si>
  <si>
    <t xml:space="preserve">Assegni di ricerca </t>
  </si>
  <si>
    <t xml:space="preserve">017 016 01 01 10 11025 </t>
  </si>
  <si>
    <t xml:space="preserve">Buoni pasto (FOE RICERCA) </t>
  </si>
  <si>
    <t xml:space="preserve">017 016 01 01 10 11024 </t>
  </si>
  <si>
    <t xml:space="preserve">Benefici di natura assistenziale e sociale </t>
  </si>
  <si>
    <t xml:space="preserve">017 016 01 01 10 99 </t>
  </si>
  <si>
    <t xml:space="preserve">017 016 01 01 20 </t>
  </si>
  <si>
    <t xml:space="preserve">017 016 01 01 20 11028 </t>
  </si>
  <si>
    <t xml:space="preserve">Contributi obbligatori per il personale a tempo indeterminato </t>
  </si>
  <si>
    <t xml:space="preserve">017 016 01 01 20 11029 </t>
  </si>
  <si>
    <t xml:space="preserve">Contributi obbligatori per il personale consulenze </t>
  </si>
  <si>
    <t xml:space="preserve">017 016 01 01 20 11030 </t>
  </si>
  <si>
    <t>Contributi obbligatori per consulenti</t>
  </si>
  <si>
    <t xml:space="preserve">017 016 01 01 20 11031 </t>
  </si>
  <si>
    <t xml:space="preserve">017 016 01 01 20 11042 </t>
  </si>
  <si>
    <t xml:space="preserve">Contributi obbligatori per le Collaborazioni Fonti esterne </t>
  </si>
  <si>
    <t xml:space="preserve">017 016 01 01 20 11027 </t>
  </si>
  <si>
    <t xml:space="preserve">Altre spese per il personale </t>
  </si>
  <si>
    <t xml:space="preserve">Contributi obbligatori per il personale a tempo determinato/ Fonti interne (TD AMM) </t>
  </si>
  <si>
    <t xml:space="preserve">Contributi obbligatori per il personale a tempo determinato/ Fonti esterne </t>
  </si>
  <si>
    <t xml:space="preserve">017 016 01 01 20 11033 </t>
  </si>
  <si>
    <t xml:space="preserve">Assegni familiari corrisposti a personale a tempo indeterminato (TI FOE RICERCA) </t>
  </si>
  <si>
    <t xml:space="preserve">017 016 01 01 20 11034 </t>
  </si>
  <si>
    <t xml:space="preserve">Assegni familiari corrisposti a personale a tempo determinato/Fonti interne </t>
  </si>
  <si>
    <t xml:space="preserve">017 016 01 01 20 99 </t>
  </si>
  <si>
    <t xml:space="preserve">017 016 01 01 99 99 </t>
  </si>
  <si>
    <t xml:space="preserve">017 016 01 02 </t>
  </si>
  <si>
    <t xml:space="preserve">017 016 01 02 10 </t>
  </si>
  <si>
    <t xml:space="preserve">017 016 01 02 10 11042 </t>
  </si>
  <si>
    <t xml:space="preserve">017 016 01 02 10 12003 </t>
  </si>
  <si>
    <t xml:space="preserve">IRAP a carico dell'ente sugli emolumenti al personale consulenze </t>
  </si>
  <si>
    <t xml:space="preserve">017 016 01 02 10 12004 </t>
  </si>
  <si>
    <t xml:space="preserve">017 016 01 02 10 12005 </t>
  </si>
  <si>
    <t xml:space="preserve">Imposta regionale sulle attivita' produttive a carico dell'ente sugli emolumenti al personale a tempo determinato con co </t>
  </si>
  <si>
    <t xml:space="preserve">017 016 01 02 10 12008 </t>
  </si>
  <si>
    <t xml:space="preserve">IRAP a carico dell'ente sugli emolumenti Consulenze/Fonti esterne </t>
  </si>
  <si>
    <t xml:space="preserve">017 016 01 02 10 12009 </t>
  </si>
  <si>
    <t xml:space="preserve">Imposta regionale sulle attività produttive a carico dell'ente sugli emolumenti Comandato Fonti interne </t>
  </si>
  <si>
    <t xml:space="preserve">017 016 01 02 10 12018 </t>
  </si>
  <si>
    <t xml:space="preserve">Altre imposte e tasse a carico dell'ente </t>
  </si>
  <si>
    <t xml:space="preserve">017 016 01 02 10 99 </t>
  </si>
  <si>
    <t xml:space="preserve">017 016 01 02 99 99 </t>
  </si>
  <si>
    <t xml:space="preserve">017 016 01 03 </t>
  </si>
  <si>
    <t xml:space="preserve">017 016 01 03 10 </t>
  </si>
  <si>
    <t xml:space="preserve">017 016 01 03 10 13001 </t>
  </si>
  <si>
    <t xml:space="preserve">Giornali e riviste (FOE) </t>
  </si>
  <si>
    <t xml:space="preserve">017 016 01 03 10 13002 </t>
  </si>
  <si>
    <t xml:space="preserve">Pubblicazioni (Istituzionale a carattere scientifico FOE) </t>
  </si>
  <si>
    <t xml:space="preserve">017 016 01 03 10 13003 </t>
  </si>
  <si>
    <t xml:space="preserve">Carta, cancelleria e stampati </t>
  </si>
  <si>
    <t xml:space="preserve">017 016 01 03 10 13059 </t>
  </si>
  <si>
    <t xml:space="preserve">Carta, cancelleria e stampati Fonti esterne </t>
  </si>
  <si>
    <t xml:space="preserve">017 016 01 03 10 13004 </t>
  </si>
  <si>
    <t xml:space="preserve">Carburanti, combustibili e lubrificanti per impianti di riscaldamento </t>
  </si>
  <si>
    <t xml:space="preserve">017 016 01 03 10 13010 </t>
  </si>
  <si>
    <t xml:space="preserve">Accessori per uffici e alloggi (FOE) </t>
  </si>
  <si>
    <t xml:space="preserve">017 016 01 03 10 13011 </t>
  </si>
  <si>
    <t xml:space="preserve">Materiale informatico (FOE) </t>
  </si>
  <si>
    <t xml:space="preserve">017 016 01 03 10 13013 </t>
  </si>
  <si>
    <t xml:space="preserve">Strumenti tecnico-specialistici non sanitari </t>
  </si>
  <si>
    <t xml:space="preserve">017 016 01 03 10 13006 </t>
  </si>
  <si>
    <t xml:space="preserve">Carburanti, combustibili e lubrificanti per altri mezzi di trasporto stradali </t>
  </si>
  <si>
    <t xml:space="preserve">017 016 01 03 10 13017 </t>
  </si>
  <si>
    <t xml:space="preserve">Altri beni e materiali di consumo (FOE) </t>
  </si>
  <si>
    <t xml:space="preserve">Medicinali e altri beni di consumo sanitario (FOE) </t>
  </si>
  <si>
    <t xml:space="preserve">017 016 01 03 10 99 </t>
  </si>
  <si>
    <t xml:space="preserve">017 016 01 03 20 </t>
  </si>
  <si>
    <t xml:space="preserve">017 016 01 03 20 13027 </t>
  </si>
  <si>
    <t xml:space="preserve">Organi istituzionali dell'amministrazione - Indennita </t>
  </si>
  <si>
    <t xml:space="preserve">017 016 01 03 20 13111 </t>
  </si>
  <si>
    <t xml:space="preserve">Spese per funzionamento delle commissioni di gara </t>
  </si>
  <si>
    <t xml:space="preserve">017 016 01 03 20 13030 </t>
  </si>
  <si>
    <t>Missioni del personale dipendente</t>
  </si>
  <si>
    <t xml:space="preserve">017 016 01 03 20 13031 </t>
  </si>
  <si>
    <t xml:space="preserve">Missioni del personale non soggette ai limiti di spesa </t>
  </si>
  <si>
    <t xml:space="preserve">017 016 01 03 20 13035 </t>
  </si>
  <si>
    <t xml:space="preserve">Mobilita' internazionale di ricercatori </t>
  </si>
  <si>
    <t xml:space="preserve">017 016 01 03 20 13036 </t>
  </si>
  <si>
    <t xml:space="preserve">Rimborso spese agli organi istituzionali di revisione, di controllo e altri incarichi istituzionali dell'ente </t>
  </si>
  <si>
    <t xml:space="preserve">017 016 01 03 20 13033 </t>
  </si>
  <si>
    <t xml:space="preserve">Indennità di missione e di trasferta - Personale esterno </t>
  </si>
  <si>
    <t xml:space="preserve">017 016 01 03 20 13114 </t>
  </si>
  <si>
    <t xml:space="preserve">Servizi per attivita' di rappresentanza (FOE) </t>
  </si>
  <si>
    <t xml:space="preserve">017 016 01 03 20 13037 </t>
  </si>
  <si>
    <t xml:space="preserve">Pubblicita (FOE) </t>
  </si>
  <si>
    <t xml:space="preserve">017 016 01 03 20 13038 </t>
  </si>
  <si>
    <t xml:space="preserve">Spese per l'organizzazione di convegni </t>
  </si>
  <si>
    <t xml:space="preserve">017 016 01 03 20 13039 </t>
  </si>
  <si>
    <t xml:space="preserve">Spese per l'organizzazione di convegni (FOE) </t>
  </si>
  <si>
    <t xml:space="preserve">017 016 01 03 20 13042 </t>
  </si>
  <si>
    <t xml:space="preserve">Acquisto di servizi per la formazione generica e discrezionale </t>
  </si>
  <si>
    <t xml:space="preserve">017 016 01 03 20 13041 </t>
  </si>
  <si>
    <t xml:space="preserve">Acquisto di servizi per formazione obbligatoria </t>
  </si>
  <si>
    <t xml:space="preserve">017 016 01 03 20 13043 </t>
  </si>
  <si>
    <t>Telefonia fissa (FOE)</t>
  </si>
  <si>
    <t xml:space="preserve">017 016 01 03 20 13044 </t>
  </si>
  <si>
    <t xml:space="preserve">Telefonia mobile (FOE) </t>
  </si>
  <si>
    <t xml:space="preserve">017 016 01 03 20 13045 </t>
  </si>
  <si>
    <t xml:space="preserve">Accesso a banche dati e a pubblicazioni on line (FOE) </t>
  </si>
  <si>
    <t xml:space="preserve">017 016 01 03 20 13046 </t>
  </si>
  <si>
    <t xml:space="preserve">Energia elettrica </t>
  </si>
  <si>
    <t xml:space="preserve">017 016 01 03 20 13050 </t>
  </si>
  <si>
    <t>Utenze e canoni per altri servizi (FOE)</t>
  </si>
  <si>
    <t xml:space="preserve">017 016 01 03 20 13051 </t>
  </si>
  <si>
    <t xml:space="preserve">Locazione di beni immobili </t>
  </si>
  <si>
    <t xml:space="preserve">Utenze e canoni per altri servizi </t>
  </si>
  <si>
    <t xml:space="preserve">017 016 01 03 20 13057 </t>
  </si>
  <si>
    <t xml:space="preserve">Noleggi di attrezzature scientifiche e sanitarie </t>
  </si>
  <si>
    <t xml:space="preserve">017 016 01 03 20 13058 </t>
  </si>
  <si>
    <t xml:space="preserve">Noleggi di hardware (FOE) </t>
  </si>
  <si>
    <t xml:space="preserve">017 016 01 03 20 13060 </t>
  </si>
  <si>
    <t xml:space="preserve">Licenze d'uso per software </t>
  </si>
  <si>
    <t xml:space="preserve">017 016 01 03 20 13062 </t>
  </si>
  <si>
    <t xml:space="preserve">Noleggi di impianti e macchinari </t>
  </si>
  <si>
    <t xml:space="preserve">017 016 01 03 20 13072 </t>
  </si>
  <si>
    <t xml:space="preserve">Manutenzione ordinaria e riparazioni di mobili e arredi (FOE) </t>
  </si>
  <si>
    <t xml:space="preserve">017 016 01 03 20 13073 </t>
  </si>
  <si>
    <t xml:space="preserve">Manutenzione ordinaria e riparazioni di impianti e macchinari (FOE) </t>
  </si>
  <si>
    <t xml:space="preserve">017 016 01 03 20 13074 </t>
  </si>
  <si>
    <t xml:space="preserve">Manutenzione ordinaria e riparazioni di attrezzature </t>
  </si>
  <si>
    <t xml:space="preserve">017 016 01 03 20 22024 </t>
  </si>
  <si>
    <t xml:space="preserve">Materiale bibliografico </t>
  </si>
  <si>
    <t xml:space="preserve">017 016 01 03 20 13078 </t>
  </si>
  <si>
    <t xml:space="preserve">Incarichi libero professionali di studi, ricerca e consulenza </t>
  </si>
  <si>
    <t xml:space="preserve">017 016 01 03 20 13085 </t>
  </si>
  <si>
    <t xml:space="preserve">Altre prestazioni professionali e specialistiche </t>
  </si>
  <si>
    <t xml:space="preserve">017 016 01 03 20 13087 </t>
  </si>
  <si>
    <t xml:space="preserve">Collaborazioni coordinate e a progetto </t>
  </si>
  <si>
    <t xml:space="preserve">017 016 01 03 20 13088 </t>
  </si>
  <si>
    <t xml:space="preserve">Vigilanza </t>
  </si>
  <si>
    <t xml:space="preserve">017 016 01 03 20 13090 </t>
  </si>
  <si>
    <t xml:space="preserve">Servizi di lavanderia (FOE) </t>
  </si>
  <si>
    <t xml:space="preserve">017 016 01 03 20 13091 </t>
  </si>
  <si>
    <t xml:space="preserve">Trasporti, traslochi e facchinaggio </t>
  </si>
  <si>
    <t xml:space="preserve">017 016 01 03 20 12008 </t>
  </si>
  <si>
    <t xml:space="preserve">Imposta regionale sulle attività produttive a carico dell'ente sugli emolumenti per le Collaborazioni Fonti esterne </t>
  </si>
  <si>
    <t xml:space="preserve">017 016 01 03 20 13096 </t>
  </si>
  <si>
    <t xml:space="preserve">Pubblicazione bandi di gara (FOE) </t>
  </si>
  <si>
    <t xml:space="preserve">017 016 01 03 20 13097 </t>
  </si>
  <si>
    <t xml:space="preserve">Spese postali e telegrafiche (FOE) </t>
  </si>
  <si>
    <t xml:space="preserve">017 016 01 03 20 13102 </t>
  </si>
  <si>
    <t xml:space="preserve">Gestione e manutenzione applicazioni (FOE) </t>
  </si>
  <si>
    <t xml:space="preserve">Servizi per l'interoperabilità e la cooperazione </t>
  </si>
  <si>
    <t xml:space="preserve">Servizi per i sistemi e relativa manutenzione (FOE) </t>
  </si>
  <si>
    <t xml:space="preserve">017 016 01 03 20 13117 </t>
  </si>
  <si>
    <t xml:space="preserve">Altre spese - Restituzioni </t>
  </si>
  <si>
    <t xml:space="preserve">017 016 01 03 20 13103 </t>
  </si>
  <si>
    <t xml:space="preserve">Spese per la progettazione, lo sviluppo, la gestone e la manutenzione di servizi applicativi integrati e siti web </t>
  </si>
  <si>
    <t xml:space="preserve">017 016 01 03 20 13104 </t>
  </si>
  <si>
    <t xml:space="preserve">Servizi di rete per trasmissione dati e VoIP e relativa manutenzione </t>
  </si>
  <si>
    <t xml:space="preserve">017 016 01 03 20 13105 </t>
  </si>
  <si>
    <t xml:space="preserve">Servizi di sicurezza (FOE) </t>
  </si>
  <si>
    <t xml:space="preserve">Servizi per la gestione documentale (FOE) </t>
  </si>
  <si>
    <t xml:space="preserve">Servizi di consulenza e prestazioni professionali ICT (FOE) </t>
  </si>
  <si>
    <t xml:space="preserve">017 016 01 03 20 13107 </t>
  </si>
  <si>
    <t xml:space="preserve">Spese legali </t>
  </si>
  <si>
    <t xml:space="preserve">017 016 01 03 20 13108 </t>
  </si>
  <si>
    <t xml:space="preserve">Quote di iscrizione ad associazioni (VALUT SCUOLE) </t>
  </si>
  <si>
    <t xml:space="preserve">Altri servizi non altrimenti classificabili (EsecuzioneCodificaCorrezionePretest ) </t>
  </si>
  <si>
    <t xml:space="preserve">017 016 01 03 20 13115 </t>
  </si>
  <si>
    <t xml:space="preserve">Altri servizi non altrimenti classificabili </t>
  </si>
  <si>
    <t xml:space="preserve">017 016 01 03 20 99 </t>
  </si>
  <si>
    <t xml:space="preserve">017 016 01 03 99 99 </t>
  </si>
  <si>
    <t xml:space="preserve">TOTALE TIPOLOGIA 03 </t>
  </si>
  <si>
    <t xml:space="preserve">017 016 01 04 </t>
  </si>
  <si>
    <t xml:space="preserve">017 016 01 04 10 </t>
  </si>
  <si>
    <t xml:space="preserve">017 016 01 04 10 14020 </t>
  </si>
  <si>
    <t xml:space="preserve">Versamenti al Bilancio dello Stato </t>
  </si>
  <si>
    <t xml:space="preserve">017 016 01 04 10 11042 </t>
  </si>
  <si>
    <t xml:space="preserve">017 016 01 04 10 99 </t>
  </si>
  <si>
    <t xml:space="preserve">017 016 01 04 99 99 </t>
  </si>
  <si>
    <t xml:space="preserve">TOTALE TIPOLOGIA 04 </t>
  </si>
  <si>
    <t xml:space="preserve">017 016 01 09 </t>
  </si>
  <si>
    <t xml:space="preserve">017 016 01 09 10 </t>
  </si>
  <si>
    <t xml:space="preserve">017 016 01 09 10 19001 </t>
  </si>
  <si>
    <t xml:space="preserve">Rimborsi per spese di personale in comando </t>
  </si>
  <si>
    <t xml:space="preserve">017 016 01 09 10 99 </t>
  </si>
  <si>
    <t xml:space="preserve">017 016 01 09 99 99 </t>
  </si>
  <si>
    <t xml:space="preserve">TOTALE TIPOLOGIA 09 </t>
  </si>
  <si>
    <t xml:space="preserve">017 016 01 10 </t>
  </si>
  <si>
    <t xml:space="preserve">017 016 01 10 40 </t>
  </si>
  <si>
    <t xml:space="preserve">017 016 01 10 40 10008 </t>
  </si>
  <si>
    <t xml:space="preserve">Premi di assicurazione per responsabilita' civile verso terzi </t>
  </si>
  <si>
    <t xml:space="preserve">017 016 01 10 40 99 </t>
  </si>
  <si>
    <t xml:space="preserve">017 016 01 10 90 </t>
  </si>
  <si>
    <t xml:space="preserve">017 016 01 10 90 13115 </t>
  </si>
  <si>
    <t xml:space="preserve">017 016 01 10 90 13117 </t>
  </si>
  <si>
    <t xml:space="preserve">Altre spese - Restituzioni (FOE) </t>
  </si>
  <si>
    <t xml:space="preserve">017 016 01 10 90 99 </t>
  </si>
  <si>
    <t xml:space="preserve">017 016 01 10 99 99 </t>
  </si>
  <si>
    <t xml:space="preserve">TOTALE TIPOLOGIA 10 </t>
  </si>
  <si>
    <t xml:space="preserve">017 016 01 99 99 99 </t>
  </si>
  <si>
    <t xml:space="preserve">TOTALE TITOLO 01 </t>
  </si>
  <si>
    <t xml:space="preserve">017 016 02 </t>
  </si>
  <si>
    <t xml:space="preserve">017 016 02 02 </t>
  </si>
  <si>
    <t xml:space="preserve">017 016 02 02 10 </t>
  </si>
  <si>
    <t xml:space="preserve">017 016 02 02 10 22005 </t>
  </si>
  <si>
    <t xml:space="preserve">Mobili e arredi per ufficio (FOE) </t>
  </si>
  <si>
    <t xml:space="preserve">017 016 02 02 10 22029 </t>
  </si>
  <si>
    <t xml:space="preserve">Attrezzature n.a.c. </t>
  </si>
  <si>
    <t xml:space="preserve">017 016 02 02 10 22012 </t>
  </si>
  <si>
    <t xml:space="preserve">Macchine per ufficio (FOE) </t>
  </si>
  <si>
    <t xml:space="preserve">017 016 02 02 10 22013 </t>
  </si>
  <si>
    <t xml:space="preserve">Server (FOE) </t>
  </si>
  <si>
    <t xml:space="preserve">017 016 02 02 10 22014 </t>
  </si>
  <si>
    <t xml:space="preserve">Postazioni di lavoro (FOE) </t>
  </si>
  <si>
    <t xml:space="preserve">017 016 02 02 10 22015 </t>
  </si>
  <si>
    <t xml:space="preserve">Periferiche (stampanti, fax, scanner, ecc) (FOE) </t>
  </si>
  <si>
    <t xml:space="preserve">017 016 02 02 10 22016 </t>
  </si>
  <si>
    <t xml:space="preserve">Tablet e dispositvi di telefonia fissa e mobile (FOE) </t>
  </si>
  <si>
    <t xml:space="preserve">Postazioni di lavoro </t>
  </si>
  <si>
    <t xml:space="preserve">017 016 02 02 10 22017 </t>
  </si>
  <si>
    <t xml:space="preserve">Altro hardware non altrimenti classificabile </t>
  </si>
  <si>
    <t xml:space="preserve">017 016 02 02 10 22079 </t>
  </si>
  <si>
    <t xml:space="preserve">Hardware n.a.c. </t>
  </si>
  <si>
    <t xml:space="preserve">017 016 02 02 10 13001 </t>
  </si>
  <si>
    <t xml:space="preserve">Giornali e riviste </t>
  </si>
  <si>
    <t xml:space="preserve">017 016 02 02 10 22024 </t>
  </si>
  <si>
    <t xml:space="preserve">Materiale bibliografico (FOE) </t>
  </si>
  <si>
    <t xml:space="preserve">017 016 02 02 10 99 </t>
  </si>
  <si>
    <t xml:space="preserve">017 016 02 02 30 </t>
  </si>
  <si>
    <t xml:space="preserve">017 016 02 02 30 22021 </t>
  </si>
  <si>
    <t xml:space="preserve">Sviluppo software e manutenzione evolutiva (FOE) </t>
  </si>
  <si>
    <t xml:space="preserve">017 016 02 02 30 22022 </t>
  </si>
  <si>
    <t xml:space="preserve">Acquisto software (FOE) </t>
  </si>
  <si>
    <t xml:space="preserve">017 016 02 02 30 22041 </t>
  </si>
  <si>
    <t xml:space="preserve">Opere dell'ingegno e Diritti d'autore </t>
  </si>
  <si>
    <t xml:space="preserve">017 016 02 02 30 22027 </t>
  </si>
  <si>
    <t xml:space="preserve">Manutenzione straordinaria immobili in locazione, in comodato o in uso (FOE) </t>
  </si>
  <si>
    <t xml:space="preserve">017 016 02 02 30 99 </t>
  </si>
  <si>
    <t xml:space="preserve">017 016 02 02 99 99 </t>
  </si>
  <si>
    <t xml:space="preserve">017 016 02 99 99 99 </t>
  </si>
  <si>
    <t xml:space="preserve">017 016 99 99 99 99 </t>
  </si>
  <si>
    <t xml:space="preserve">TOTALE PROGRAMMA 016 </t>
  </si>
  <si>
    <t xml:space="preserve">017 099 99 99 99 99 </t>
  </si>
  <si>
    <t xml:space="preserve">TOTALE MISSIONE 017 </t>
  </si>
  <si>
    <t xml:space="preserve">Missione : 032 </t>
  </si>
  <si>
    <t xml:space="preserve">032 002 </t>
  </si>
  <si>
    <t xml:space="preserve">Programma: 002 </t>
  </si>
  <si>
    <t xml:space="preserve">032 002 01 </t>
  </si>
  <si>
    <t xml:space="preserve">032 002 01 01 </t>
  </si>
  <si>
    <t xml:space="preserve">032 002 01 01 20 </t>
  </si>
  <si>
    <t xml:space="preserve">032 002 01 01 20 11027 </t>
  </si>
  <si>
    <t xml:space="preserve">Contributi obbligatori - Altre spese per il personale (ORGANI ISTITUZIONALE FOE) </t>
  </si>
  <si>
    <t xml:space="preserve">032 002 01 01 20 99 </t>
  </si>
  <si>
    <t xml:space="preserve">032 002 01 01 99 99 </t>
  </si>
  <si>
    <t xml:space="preserve">032 002 01 02 </t>
  </si>
  <si>
    <t xml:space="preserve">032 002 01 02 10 </t>
  </si>
  <si>
    <t xml:space="preserve">032 002 01 02 10 11027 </t>
  </si>
  <si>
    <t xml:space="preserve">IRAP - Altre spese per il personale </t>
  </si>
  <si>
    <t xml:space="preserve">032 002 01 02 10 99 </t>
  </si>
  <si>
    <t xml:space="preserve">032 002 01 02 99 99 </t>
  </si>
  <si>
    <t xml:space="preserve">032 002 01 03 </t>
  </si>
  <si>
    <t xml:space="preserve">032 002 01 03 20 </t>
  </si>
  <si>
    <t xml:space="preserve">032 002 01 03 20 13028 </t>
  </si>
  <si>
    <t xml:space="preserve">Organi istituzionali dell'amministrazione - Rimborsi (FOE) </t>
  </si>
  <si>
    <t xml:space="preserve">032 002 01 03 20 13029 </t>
  </si>
  <si>
    <t xml:space="preserve">Compensi agli organi istituzionali di revisione, di controllo ed altri incarichi istituzionali </t>
  </si>
  <si>
    <t xml:space="preserve">032 002 01 03 20 99 </t>
  </si>
  <si>
    <t xml:space="preserve">032 002 01 03 99 99 </t>
  </si>
  <si>
    <t xml:space="preserve">032 002 01 99 99 99 </t>
  </si>
  <si>
    <t xml:space="preserve">032 002 99 99 99 99 </t>
  </si>
  <si>
    <t xml:space="preserve">TOTALE PROGRAMMA 002 </t>
  </si>
  <si>
    <t xml:space="preserve">032 003 </t>
  </si>
  <si>
    <t xml:space="preserve">Programma: 003 </t>
  </si>
  <si>
    <t xml:space="preserve">032 003 01 </t>
  </si>
  <si>
    <t xml:space="preserve">032 003 01 01 </t>
  </si>
  <si>
    <t xml:space="preserve">032 003 01 01 10 </t>
  </si>
  <si>
    <t xml:space="preserve">032 003 01 01 10 11002 </t>
  </si>
  <si>
    <t xml:space="preserve">Stipendi ed assegni fissi per il personale a tempo indeterminato (FOE) </t>
  </si>
  <si>
    <t xml:space="preserve">032 003 01 01 10 11004 </t>
  </si>
  <si>
    <t xml:space="preserve">032 003 01 01 10 11011 </t>
  </si>
  <si>
    <t xml:space="preserve">Contributi obbligatori per il personale a tempo determinato </t>
  </si>
  <si>
    <t xml:space="preserve">032 003 01 01 10 11025 </t>
  </si>
  <si>
    <t xml:space="preserve">Buoni pasto (FOE) </t>
  </si>
  <si>
    <t xml:space="preserve">032 003 01 01 10 11024 </t>
  </si>
  <si>
    <t xml:space="preserve">Benefici di natura assistenziale e sociale (FOE) </t>
  </si>
  <si>
    <t xml:space="preserve">032 003 01 01 10 99 </t>
  </si>
  <si>
    <t xml:space="preserve">032 003 01 01 20 </t>
  </si>
  <si>
    <t xml:space="preserve">032 003 01 01 20 11028 </t>
  </si>
  <si>
    <t xml:space="preserve">032 003 01 01 20 11029 </t>
  </si>
  <si>
    <t xml:space="preserve">Contributi obbligatori per il personale consulenza (INPS FOE) </t>
  </si>
  <si>
    <t xml:space="preserve">032 003 01 01 20 11027 </t>
  </si>
  <si>
    <t xml:space="preserve">Altre spese per il personale (FOE) </t>
  </si>
  <si>
    <t xml:space="preserve">032 003 01 01 20 11033 </t>
  </si>
  <si>
    <t xml:space="preserve">Assegni familiari corrisposti a personale a tempo indeterminato (TI FOE) </t>
  </si>
  <si>
    <t xml:space="preserve">032 003 01 01 20 99 </t>
  </si>
  <si>
    <t xml:space="preserve">032 003 01 01 99 99 </t>
  </si>
  <si>
    <t xml:space="preserve">032 003 01 02 </t>
  </si>
  <si>
    <t xml:space="preserve">032 003 01 02 10 </t>
  </si>
  <si>
    <t xml:space="preserve">032 003 01 02 10 12003 </t>
  </si>
  <si>
    <t xml:space="preserve">IRAP a carico dell'ente sugli emolumenti al personale consulenza </t>
  </si>
  <si>
    <t xml:space="preserve">032 003 01 02 10 12008 </t>
  </si>
  <si>
    <t xml:space="preserve">IRAP a carico dell'ente sugli emolumenti al personale a tempo indeterminato </t>
  </si>
  <si>
    <t xml:space="preserve">032 003 01 02 10 12010 </t>
  </si>
  <si>
    <t xml:space="preserve">Tassa e/o tariffa smaltimento rifiuti solidi urbani (FOE) </t>
  </si>
  <si>
    <t xml:space="preserve">032 003 01 02 10 12018 </t>
  </si>
  <si>
    <t xml:space="preserve">Altre imposte e tasse a carico dell'ente (FOE) </t>
  </si>
  <si>
    <t xml:space="preserve">032 003 01 02 10 99 </t>
  </si>
  <si>
    <t xml:space="preserve">032 003 01 02 99 99 </t>
  </si>
  <si>
    <t xml:space="preserve">032 003 01 03 </t>
  </si>
  <si>
    <t xml:space="preserve">032 003 01 03 20 </t>
  </si>
  <si>
    <t xml:space="preserve">032 003 01 03 20 13030 </t>
  </si>
  <si>
    <t xml:space="preserve">Missioni del personale dipendente (FOE) </t>
  </si>
  <si>
    <t xml:space="preserve">032 003 01 03 20 13041 </t>
  </si>
  <si>
    <t xml:space="preserve">Acquisto di servizi per formazione obbligatoria (FOE) </t>
  </si>
  <si>
    <t xml:space="preserve">032 003 01 03 20 13042 </t>
  </si>
  <si>
    <t xml:space="preserve">Acquisto di servizi per la formazione generica e discrezionale (FOE) </t>
  </si>
  <si>
    <t xml:space="preserve">032 003 01 03 20 13051 </t>
  </si>
  <si>
    <t xml:space="preserve">Locazione di beni immobili (FOE FITTO SEDE) </t>
  </si>
  <si>
    <t xml:space="preserve">032 003 01 03 20 13077 </t>
  </si>
  <si>
    <t xml:space="preserve">Manutenzione ordinaria e riparazioni di beni immobili in locazione (FOE) </t>
  </si>
  <si>
    <t xml:space="preserve">032 003 01 03 20 13078 </t>
  </si>
  <si>
    <t xml:space="preserve">Incarichi libero professionali di studi, ricerca e consulenza (FOE) </t>
  </si>
  <si>
    <t xml:space="preserve">032 003 01 03 20 13094 </t>
  </si>
  <si>
    <t xml:space="preserve">Rimozione e smaltimento di rifiuti tossico-nocivi e di altri materiali (FOE) </t>
  </si>
  <si>
    <t xml:space="preserve">032 003 01 03 20 13115 </t>
  </si>
  <si>
    <t xml:space="preserve">Altri servizi non altrimenti classificabili (RECLUTAMENTO PERSONALE FOE) </t>
  </si>
  <si>
    <t xml:space="preserve">032 003 01 03 20 13100 </t>
  </si>
  <si>
    <t xml:space="preserve">Spese per commissioni bancarie (FOE) </t>
  </si>
  <si>
    <t xml:space="preserve">032 003 01 03 20 13116 </t>
  </si>
  <si>
    <t xml:space="preserve">Oneri per servizio di tesoreria BANCA (FOE) </t>
  </si>
  <si>
    <t xml:space="preserve">032 003 01 03 20 13101 </t>
  </si>
  <si>
    <t xml:space="preserve">Spese per accertamenti sanitari, ivi comprese le spese per visite fiscali (FOE) </t>
  </si>
  <si>
    <t xml:space="preserve">032 003 01 03 20 13107 </t>
  </si>
  <si>
    <t xml:space="preserve">Spese legali (FOE) </t>
  </si>
  <si>
    <t xml:space="preserve">032 003 01 03 20 13109 </t>
  </si>
  <si>
    <t xml:space="preserve">Spese per componenti commissioni concorso e selezione del personale (FOE) </t>
  </si>
  <si>
    <t xml:space="preserve">032 003 01 03 20 99 </t>
  </si>
  <si>
    <t xml:space="preserve">032 003 01 03 99 99 </t>
  </si>
  <si>
    <t xml:space="preserve">032 003 01 04 </t>
  </si>
  <si>
    <t xml:space="preserve">032 003 01 04 10 </t>
  </si>
  <si>
    <t xml:space="preserve">032 003 01 04 10 14020 </t>
  </si>
  <si>
    <t xml:space="preserve">Versamenti al Bilancio dello Stao Versamento somme Art. 6 c.7 DL 78/10 conv. L122/10 (FOE) </t>
  </si>
  <si>
    <t xml:space="preserve">032 003 01 04 10 99 </t>
  </si>
  <si>
    <t xml:space="preserve">032 003 01 04 99 99 </t>
  </si>
  <si>
    <t xml:space="preserve">032 003 01 10 </t>
  </si>
  <si>
    <t xml:space="preserve">032 003 01 10 40 </t>
  </si>
  <si>
    <t xml:space="preserve">032 003 01 10 40 10008 </t>
  </si>
  <si>
    <t xml:space="preserve">Premi di assicurazione per responsabilita' civile verso terzi (FOE) </t>
  </si>
  <si>
    <t xml:space="preserve">032 003 01 10 40 10009 </t>
  </si>
  <si>
    <t xml:space="preserve">Altri premi di assicurazione contro i danni (FOE) </t>
  </si>
  <si>
    <t xml:space="preserve">Altri premi di assicurazione n.a.c. (FOE) </t>
  </si>
  <si>
    <t xml:space="preserve">032 003 01 10 40 99 </t>
  </si>
  <si>
    <t xml:space="preserve">032 003 01 10 50 </t>
  </si>
  <si>
    <t xml:space="preserve">032 003 01 10 50 10013 </t>
  </si>
  <si>
    <t xml:space="preserve">Oneri da contenzioso (FOE) </t>
  </si>
  <si>
    <t xml:space="preserve">032 003 01 10 50 99 </t>
  </si>
  <si>
    <t xml:space="preserve">032 003 01 10 99 99 </t>
  </si>
  <si>
    <t xml:space="preserve">032 003 01 99 99 99 </t>
  </si>
  <si>
    <t xml:space="preserve">032 003 02 </t>
  </si>
  <si>
    <t xml:space="preserve">032 003 02 02 </t>
  </si>
  <si>
    <t xml:space="preserve">032 003 02 02 10 </t>
  </si>
  <si>
    <t xml:space="preserve">032 003 02 02 10 22009 </t>
  </si>
  <si>
    <t xml:space="preserve">Impianti (FOE) </t>
  </si>
  <si>
    <t xml:space="preserve">032 003 02 02 10 22016 </t>
  </si>
  <si>
    <t xml:space="preserve">Apparati di telecomunicazione (FOE) </t>
  </si>
  <si>
    <t xml:space="preserve">032 003 02 02 10 31001 </t>
  </si>
  <si>
    <t xml:space="preserve">Fabbricati ad uso strumentale (FOE) </t>
  </si>
  <si>
    <t xml:space="preserve">032 003 02 02 10 99 </t>
  </si>
  <si>
    <t xml:space="preserve">032 003 02 02 99 99 </t>
  </si>
  <si>
    <t xml:space="preserve">032 003 02 99 99 99 </t>
  </si>
  <si>
    <t xml:space="preserve">032 003 99 99 99 99 </t>
  </si>
  <si>
    <t xml:space="preserve">TOTALE PROGRAMMA 003 </t>
  </si>
  <si>
    <t xml:space="preserve">032 099 99 99 99 99 </t>
  </si>
  <si>
    <t xml:space="preserve">TOTALE MISSIONE 032 </t>
  </si>
  <si>
    <t xml:space="preserve">Missione : 033 </t>
  </si>
  <si>
    <t xml:space="preserve">033 017 </t>
  </si>
  <si>
    <t xml:space="preserve">Programma: 017 </t>
  </si>
  <si>
    <t xml:space="preserve">033 017 01 </t>
  </si>
  <si>
    <t xml:space="preserve">033 017 01 10 </t>
  </si>
  <si>
    <t xml:space="preserve">033 017 01 10 10 </t>
  </si>
  <si>
    <t xml:space="preserve">033 017 01 10 10 10001 </t>
  </si>
  <si>
    <t xml:space="preserve">Fondo di riserva (FOE) </t>
  </si>
  <si>
    <t xml:space="preserve">Fondo crediti di dubbia esigibilità di parte corrente (FOE) - Esigibilità del credito </t>
  </si>
  <si>
    <t xml:space="preserve">033 017 01 10 10 10002 </t>
  </si>
  <si>
    <t xml:space="preserve">Altri fondi e accantonamenti (FOE) - Risparmi Buoni Pasto - Risparmio anno 2020 Circolare MEF n.11 del 09/04/2021 </t>
  </si>
  <si>
    <t xml:space="preserve">033 017 01 10 10 71012 </t>
  </si>
  <si>
    <t xml:space="preserve">Altri fondi e accantonamenti </t>
  </si>
  <si>
    <t xml:space="preserve">033 017 01 10 10 99 </t>
  </si>
  <si>
    <t xml:space="preserve">033 017 01 10 99 99 </t>
  </si>
  <si>
    <t xml:space="preserve">033 017 01 99 99 99 </t>
  </si>
  <si>
    <t xml:space="preserve">033 017 99 99 99 99 </t>
  </si>
  <si>
    <t xml:space="preserve">TOTALE PROGRAMMA 017 </t>
  </si>
  <si>
    <t xml:space="preserve">033 099 99 99 99 99 </t>
  </si>
  <si>
    <t xml:space="preserve">TOTALE MISSIONE 033 </t>
  </si>
  <si>
    <t xml:space="preserve">Missione : 099 </t>
  </si>
  <si>
    <t xml:space="preserve">099 017 </t>
  </si>
  <si>
    <t xml:space="preserve">099 017 07 </t>
  </si>
  <si>
    <t xml:space="preserve">099 017 07 01 </t>
  </si>
  <si>
    <t xml:space="preserve">099 017 07 01 20 </t>
  </si>
  <si>
    <t xml:space="preserve">099 017 07 01 20 71003 </t>
  </si>
  <si>
    <t xml:space="preserve">Versamenti di ritenute erariali su redditi da lavoro dipendente riscosse per conto terzi (PG) </t>
  </si>
  <si>
    <t xml:space="preserve">099 017 07 01 20 71004 </t>
  </si>
  <si>
    <t xml:space="preserve">Versamenti di ritenute previdenziali e assistenziali su redditi da lavoro dipendente riscosse per conto terzi (PG) </t>
  </si>
  <si>
    <t xml:space="preserve">099 017 07 01 20 71002 </t>
  </si>
  <si>
    <t xml:space="preserve">Versamento di altre ritenute n.a.c </t>
  </si>
  <si>
    <t xml:space="preserve">099 017 07 01 20 71005 </t>
  </si>
  <si>
    <t xml:space="preserve">Altri versamenti di ritenute al personale dipendente per conto di terzi </t>
  </si>
  <si>
    <t xml:space="preserve">099 017 07 01 20 71011 </t>
  </si>
  <si>
    <t xml:space="preserve">Altre uscite per partite di giro </t>
  </si>
  <si>
    <t xml:space="preserve">099 017 07 01 20 99 </t>
  </si>
  <si>
    <t xml:space="preserve">099 017 07 01 30 </t>
  </si>
  <si>
    <t xml:space="preserve">099 017 07 01 30 71003 </t>
  </si>
  <si>
    <t xml:space="preserve">Versamenti di ritenute erariali su redditi da lavoro autonomo per conto terzi (PG) </t>
  </si>
  <si>
    <t xml:space="preserve">Versamenti di ritenute previdenziali e assistenziali su redditi ds lavoro autonomo per conto terzi (PG) </t>
  </si>
  <si>
    <t xml:space="preserve">099 017 07 01 30 99 </t>
  </si>
  <si>
    <t xml:space="preserve">099 017 07 01 90 </t>
  </si>
  <si>
    <t xml:space="preserve">099 017 07 01 90 71013 </t>
  </si>
  <si>
    <t xml:space="preserve">Spese non andate a buon fine (PG) </t>
  </si>
  <si>
    <t xml:space="preserve">099 017 07 01 90 71010 </t>
  </si>
  <si>
    <t xml:space="preserve">Costituzione fondi economali e carte aziendali (PG) </t>
  </si>
  <si>
    <t xml:space="preserve">099 017 07 01 90 22017 </t>
  </si>
  <si>
    <t xml:space="preserve">Altre uscite per partite di giro n.a.c. </t>
  </si>
  <si>
    <t xml:space="preserve">099 017 07 01 90 71011 </t>
  </si>
  <si>
    <t xml:space="preserve">Altre uscite per partite di giro (PG) </t>
  </si>
  <si>
    <t xml:space="preserve">099 017 07 01 90 99 </t>
  </si>
  <si>
    <t xml:space="preserve">099 017 07 01 99 99 </t>
  </si>
  <si>
    <t xml:space="preserve">099 017 07 99 99 99 </t>
  </si>
  <si>
    <t xml:space="preserve">TOTALE TITOLO 07 </t>
  </si>
  <si>
    <t xml:space="preserve">099 017 99 99 99 99 </t>
  </si>
  <si>
    <t xml:space="preserve">099 099 99 99 99 99 </t>
  </si>
  <si>
    <t xml:space="preserve">TOTALE MISSIONE 099 </t>
  </si>
  <si>
    <t xml:space="preserve">999 999 99 99 90 </t>
  </si>
  <si>
    <t>Tabella Dimostrativa del Risultato di amministrazione presunto</t>
  </si>
  <si>
    <t>al termine dell'Esercizio 2021 (aggiornamento 04/10/2021)</t>
  </si>
  <si>
    <t>Fondo cassa inziale</t>
  </si>
  <si>
    <t>Residui attivi iniziali</t>
  </si>
  <si>
    <t>Residui passivi iniziali</t>
  </si>
  <si>
    <t>Avanzo/Disavanzo di amministrazione iniziale 2021</t>
  </si>
  <si>
    <t>Entrate già accertate nell'Esercizio</t>
  </si>
  <si>
    <t>Uscite già impegnate nell'Esercizio</t>
  </si>
  <si>
    <t>Variazioni dei residui attivi 2021 già verificatesi nell'Esercizio</t>
  </si>
  <si>
    <t>Variazioni dei residui passivi 2021 già verificatesi nell'Esercizio</t>
  </si>
  <si>
    <t>Avanzo/Disavanzo di amministrazione alla data del 04/10/2021</t>
  </si>
  <si>
    <t>Entrate presunte per il restante periodo</t>
  </si>
  <si>
    <t>Uscite presunte per il restante periodo</t>
  </si>
  <si>
    <t>Variazioni dei residui attivi presunte per il restante periodo</t>
  </si>
  <si>
    <t>Variazioni dei residui passivi presunte per il restante periodo</t>
  </si>
  <si>
    <t>Avanzo/Disavanzo di amministrazione presunto al 31/12/2021</t>
  </si>
  <si>
    <t>Cassa alla data di redazione del bilancio (04/10/2021)</t>
  </si>
  <si>
    <t>Cassa presunta al 31/12/2021</t>
  </si>
  <si>
    <t>Composizione parte vincolata dell'avanzo di amministrazione :</t>
  </si>
  <si>
    <t>al Fondo rinnovi contrattuali (quadriennio 2006/2009)</t>
  </si>
  <si>
    <t>alle attività di formazione (articoli 51,c.4 e 61,c.2 del CCNL 1998/2001)  (*)</t>
  </si>
  <si>
    <t xml:space="preserve">alle attività in Convenzione </t>
  </si>
  <si>
    <t>TOTALE QUOTA AVANZO VINCOLATO Rinnovi/Attività</t>
  </si>
  <si>
    <t xml:space="preserve">Altri fondi e accantonamenti (VALUE) </t>
  </si>
  <si>
    <t xml:space="preserve">Altri fondi e accantonamenti (CBT) </t>
  </si>
  <si>
    <t xml:space="preserve">Altri fondi e accantonamenti (PRODIS) </t>
  </si>
  <si>
    <t>Economie presunte al 31/12/2021 (VALUE)</t>
  </si>
  <si>
    <t>Utilizzo parte delle Economie presunte al 31/12/2021 (VALUE)</t>
  </si>
  <si>
    <t>Economie presunte al 31/12/2021 che confluiscono nell'avanzo vincolato presunto (VALUE)</t>
  </si>
  <si>
    <t>Economie presunte al 31/12/2021 (VALPON)</t>
  </si>
  <si>
    <t>Utilizzo delle Economie presunte al 31/12/2021 (VALPON)</t>
  </si>
  <si>
    <t>Economie presunte al 31/12/2021 (PRIN)</t>
  </si>
  <si>
    <t>Utilizzo parte delle Economie realizzatesi  al 04/10/2021 (PRIN)</t>
  </si>
  <si>
    <t>TOTALE Utilizzo delle Economie presunte al 31/12/2021 per l'e.f. 2022</t>
  </si>
  <si>
    <t>TOTALE QUOTA AVANZO VINCOLATO Progetti affidati</t>
  </si>
  <si>
    <t>Altri fondi e accantonamenti (FOE) - Spese PON non certificate</t>
  </si>
  <si>
    <t xml:space="preserve">Fondo crediti di dubbia esigibilità di parte corrente (FOE) - Programmazione PON 2007-2013) </t>
  </si>
  <si>
    <t>TOTALE QUOTA AVANZO VINCOLATO Fondi/Esigibilità</t>
  </si>
  <si>
    <t>Totale parte vincolata</t>
  </si>
  <si>
    <t xml:space="preserve">Parte disponibile </t>
  </si>
  <si>
    <t>Parte disponibile di avanzo di amministrazione 2021 di cui si prevede l'utilizzazione nell'Esercizio 2022</t>
  </si>
  <si>
    <t>Parte vincolata di avanzo di amministrazione di cui si prevede l'utilizzazione nell'Esercizio 2022 (*)</t>
  </si>
  <si>
    <t>Totale avanzo di amministrazione di cui si prevede l'utilizzo</t>
  </si>
  <si>
    <t>totale Risultato di amministrazione al 31 dicembre 2021</t>
  </si>
  <si>
    <t>ALLEGATO C</t>
  </si>
  <si>
    <t>QUADRO GENERALE RIASSUNTIVO DELLA GESTIONE FINANZIARIA</t>
  </si>
  <si>
    <t>ENTRATE</t>
  </si>
  <si>
    <t>COMPETENZA</t>
  </si>
  <si>
    <t>CASSA</t>
  </si>
  <si>
    <t>Entrate contributive</t>
  </si>
  <si>
    <t>Trasferimenti</t>
  </si>
  <si>
    <t>Altre entrate</t>
  </si>
  <si>
    <t>a) Totale Entrate Correnti</t>
  </si>
  <si>
    <t>b) Totale Entrate in C/Capitale</t>
  </si>
  <si>
    <t>d) Partite di Giro</t>
  </si>
  <si>
    <t>e) Utilizzo avanzo</t>
  </si>
  <si>
    <t>Fondo iniziale di cassa presunto</t>
  </si>
  <si>
    <t>TOTALE A PAREGGIO</t>
  </si>
  <si>
    <t>USCITE</t>
  </si>
  <si>
    <t>Funzionamento</t>
  </si>
  <si>
    <t>Interventi Diversi</t>
  </si>
  <si>
    <t>Oneri Comuni</t>
  </si>
  <si>
    <t>a1) Totale Uscite Correnti</t>
  </si>
  <si>
    <t>b1) Totale Uscite in C/Capitale</t>
  </si>
  <si>
    <t>d1) Partite di Giro</t>
  </si>
  <si>
    <t>RISULTATI DIFFERENZIALI</t>
  </si>
  <si>
    <t>Situazione Finanziaria (a - a1)</t>
  </si>
  <si>
    <t>Saldo movimenti in C/Capitale (b - b1)</t>
  </si>
  <si>
    <t>Indebitamento/Accreditamento netto (a+b+e) - (a1+b1)</t>
  </si>
  <si>
    <t>Saldo netto da finanziare/impiegare (a+b) - (a1+b1)</t>
  </si>
  <si>
    <t>Saldo complessivo (a+b+d) - (a1+b1+d1)</t>
  </si>
  <si>
    <t>BILANCIO di Previsione 2022 - INVALSI</t>
  </si>
  <si>
    <r>
      <rPr>
        <b/>
        <sz val="11"/>
        <color theme="1"/>
        <rFont val="Calibri"/>
        <family val="2"/>
        <scheme val="minor"/>
      </rPr>
      <t xml:space="preserve">PROSPETTO RIEPILOGATIVO DELLE SPESE PER MISSIONI E PROGRAMMI  </t>
    </r>
    <r>
      <rPr>
        <sz val="11"/>
        <color theme="1"/>
        <rFont val="Calibri"/>
        <family val="2"/>
        <scheme val="minor"/>
      </rPr>
      <t xml:space="preserve">             Allegato 6</t>
    </r>
  </si>
  <si>
    <t>ESERCIZIO FINANZIARIO 2022</t>
  </si>
  <si>
    <t>Competenza</t>
  </si>
  <si>
    <t>Cassa</t>
  </si>
  <si>
    <t>% Competenza su TOTALE</t>
  </si>
  <si>
    <t>% Cassa su TOTALE</t>
  </si>
  <si>
    <t>Missione 017 Ricerca e Innovazione</t>
  </si>
  <si>
    <t>Programma 016 Ricerca per la didattica
Gruppo COFOG 9.7 R&amp;S per l'istruzione</t>
  </si>
  <si>
    <t>Totale missione 017 Ricerca e innovazione</t>
  </si>
  <si>
    <t>Missione 032 Servizi istituzionali e generali delle amministrazioni pubbliche</t>
  </si>
  <si>
    <t>Programma 002 Indirizzo politico
Gruppo COFOG 9.7 R&amp;S per l'istruzione</t>
  </si>
  <si>
    <t>Programma 003 Servizi e affari generali per le amministrazioni di competenza
Gruppo COFOG 9.7 R&amp;S per l'istruzione</t>
  </si>
  <si>
    <t>Totale Missione 032 Servizi istituzionali e generali delle amministrazioni pubbliche</t>
  </si>
  <si>
    <t>Missione 033 Fondi da ripartire</t>
  </si>
  <si>
    <t>Programma 002 Fondi di riserva e speciali
Gruppo COFOG 9.7 R&amp;S per l'istruzione</t>
  </si>
  <si>
    <t>Totale Missione 033 Fondi da ripartire</t>
  </si>
  <si>
    <t>Missione 099 Servizi per conto terzi e partite di giro</t>
  </si>
  <si>
    <t>Programma 001 Servizi per conto terzi e Partite di giro
Gruppo COFOG 9.7 R&amp;S per l'istruzione</t>
  </si>
  <si>
    <t>Totale Missione 099 Servizi per conto terzi e partite di giro</t>
  </si>
  <si>
    <t>TOTALE</t>
  </si>
  <si>
    <t>http://www.rgs.mef.gov.it/_Documenti/VERSIONE-I/e-GOVERNME1/ARCONET/Formazione-istituzionale/Modulo_2_-_Il_bilancio_per_missioni_e_programmi.pdf</t>
  </si>
  <si>
    <t>ALLEGATO H</t>
  </si>
  <si>
    <t>BILANCIO PLURIENNALE</t>
  </si>
  <si>
    <t>- Trasferimenti correnti</t>
  </si>
  <si>
    <t>- Entrate extratributarie</t>
  </si>
  <si>
    <t>- Poste correttive e compensative</t>
  </si>
  <si>
    <t>Totale entrate escluse partite di giro</t>
  </si>
  <si>
    <t>USCITE con previsione delle  attività istituzionali</t>
  </si>
  <si>
    <t>a) Totale Uscite Correnti</t>
  </si>
  <si>
    <t>- Organi</t>
  </si>
  <si>
    <t>- Personale</t>
  </si>
  <si>
    <t>- Beni di consumo diversi</t>
  </si>
  <si>
    <t>- Prestazioni istituzionali</t>
  </si>
  <si>
    <t>b) Totale Uscite in C/Capitale</t>
  </si>
  <si>
    <t>Totale uscite escluse partite di giro</t>
  </si>
  <si>
    <t>AVANZO/DISAVANZO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</si>
</sst>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2"/>
      <name val="Times New Roman"/>
      <family val="1"/>
    </font>
    <font>
      <sz val="11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</font>
    <font>
      <sz val="10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0" fontId="3" fillId="0" borderId="0"/>
    <xf numFmtId="43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</cellStyleXfs>
  <cellXfs count="136">
    <xf numFmtId="0" fontId="0" fillId="0" borderId="0" xfId="0"/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4" fontId="1" fillId="0" borderId="2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4" fontId="2" fillId="0" borderId="2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4" fontId="1" fillId="0" borderId="2" xfId="0" applyNumberFormat="1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4" fontId="1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4" fontId="2" fillId="0" borderId="2" xfId="0" applyNumberFormat="1" applyFont="1" applyBorder="1"/>
    <xf numFmtId="4" fontId="2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4" fontId="2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1" fillId="0" borderId="2" xfId="0" applyFont="1" applyBorder="1" applyAlignment="1">
      <alignment vertical="center" wrapText="1"/>
    </xf>
    <xf numFmtId="4" fontId="1" fillId="0" borderId="2" xfId="0" applyNumberFormat="1" applyFont="1" applyBorder="1" applyAlignment="1">
      <alignment horizontal="right" vertical="center" wrapText="1"/>
    </xf>
    <xf numFmtId="0" fontId="4" fillId="0" borderId="0" xfId="1" applyFont="1" applyAlignment="1">
      <alignment vertical="center"/>
    </xf>
    <xf numFmtId="43" fontId="4" fillId="0" borderId="0" xfId="2" applyFont="1" applyFill="1" applyAlignment="1">
      <alignment vertical="center"/>
    </xf>
    <xf numFmtId="4" fontId="4" fillId="0" borderId="0" xfId="2" applyNumberFormat="1" applyFont="1" applyFill="1" applyAlignment="1">
      <alignment vertical="center"/>
    </xf>
    <xf numFmtId="0" fontId="5" fillId="0" borderId="0" xfId="1" applyFont="1" applyAlignment="1">
      <alignment horizontal="center" vertical="center"/>
    </xf>
    <xf numFmtId="4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vertical="center"/>
    </xf>
    <xf numFmtId="4" fontId="5" fillId="0" borderId="6" xfId="2" applyNumberFormat="1" applyFont="1" applyFill="1" applyBorder="1" applyAlignment="1">
      <alignment vertical="center"/>
    </xf>
    <xf numFmtId="43" fontId="4" fillId="0" borderId="0" xfId="2" applyFont="1" applyFill="1" applyBorder="1" applyAlignment="1">
      <alignment vertical="center"/>
    </xf>
    <xf numFmtId="4" fontId="4" fillId="0" borderId="0" xfId="1" applyNumberFormat="1" applyFont="1" applyAlignment="1">
      <alignment vertical="center"/>
    </xf>
    <xf numFmtId="0" fontId="4" fillId="0" borderId="8" xfId="1" applyFont="1" applyBorder="1" applyAlignment="1">
      <alignment vertical="center"/>
    </xf>
    <xf numFmtId="4" fontId="4" fillId="0" borderId="9" xfId="2" applyNumberFormat="1" applyFont="1" applyFill="1" applyBorder="1" applyAlignment="1">
      <alignment vertical="center"/>
    </xf>
    <xf numFmtId="0" fontId="4" fillId="0" borderId="10" xfId="1" applyFont="1" applyBorder="1" applyAlignment="1">
      <alignment vertical="center"/>
    </xf>
    <xf numFmtId="43" fontId="4" fillId="0" borderId="11" xfId="2" applyFont="1" applyFill="1" applyBorder="1" applyAlignment="1">
      <alignment vertical="center"/>
    </xf>
    <xf numFmtId="4" fontId="4" fillId="0" borderId="7" xfId="2" applyNumberFormat="1" applyFont="1" applyFill="1" applyBorder="1" applyAlignment="1">
      <alignment vertical="center"/>
    </xf>
    <xf numFmtId="0" fontId="4" fillId="0" borderId="8" xfId="1" applyFont="1" applyBorder="1" applyAlignment="1">
      <alignment horizontal="left" vertical="center"/>
    </xf>
    <xf numFmtId="4" fontId="5" fillId="0" borderId="9" xfId="2" applyNumberFormat="1" applyFont="1" applyFill="1" applyBorder="1" applyAlignment="1">
      <alignment vertical="center"/>
    </xf>
    <xf numFmtId="0" fontId="4" fillId="0" borderId="4" xfId="1" applyFont="1" applyBorder="1" applyAlignment="1">
      <alignment vertical="center"/>
    </xf>
    <xf numFmtId="43" fontId="4" fillId="0" borderId="5" xfId="2" applyFont="1" applyFill="1" applyBorder="1" applyAlignment="1">
      <alignment vertical="center"/>
    </xf>
    <xf numFmtId="4" fontId="4" fillId="0" borderId="6" xfId="2" applyNumberFormat="1" applyFont="1" applyFill="1" applyBorder="1" applyAlignment="1">
      <alignment vertical="center"/>
    </xf>
    <xf numFmtId="0" fontId="4" fillId="0" borderId="12" xfId="1" applyFont="1" applyBorder="1" applyAlignment="1">
      <alignment vertical="center"/>
    </xf>
    <xf numFmtId="43" fontId="4" fillId="0" borderId="3" xfId="2" applyFont="1" applyFill="1" applyBorder="1" applyAlignment="1">
      <alignment vertical="center"/>
    </xf>
    <xf numFmtId="4" fontId="4" fillId="0" borderId="13" xfId="2" applyNumberFormat="1" applyFont="1" applyFill="1" applyBorder="1" applyAlignment="1">
      <alignment vertical="center"/>
    </xf>
    <xf numFmtId="43" fontId="4" fillId="0" borderId="0" xfId="2" applyFont="1" applyFill="1" applyBorder="1" applyAlignment="1">
      <alignment horizontal="right" vertical="center"/>
    </xf>
    <xf numFmtId="0" fontId="5" fillId="0" borderId="8" xfId="1" applyFont="1" applyBorder="1" applyAlignment="1">
      <alignment vertical="center"/>
    </xf>
    <xf numFmtId="43" fontId="4" fillId="0" borderId="11" xfId="2" applyFont="1" applyFill="1" applyBorder="1" applyAlignment="1">
      <alignment horizontal="right" vertical="center"/>
    </xf>
    <xf numFmtId="43" fontId="5" fillId="0" borderId="0" xfId="2" applyFont="1" applyFill="1" applyBorder="1" applyAlignment="1">
      <alignment vertical="center"/>
    </xf>
    <xf numFmtId="0" fontId="4" fillId="0" borderId="10" xfId="1" applyFont="1" applyBorder="1" applyAlignment="1">
      <alignment horizontal="left" vertical="center" indent="2"/>
    </xf>
    <xf numFmtId="0" fontId="4" fillId="0" borderId="8" xfId="1" applyFont="1" applyBorder="1" applyAlignment="1">
      <alignment horizontal="left" vertical="center" indent="2"/>
    </xf>
    <xf numFmtId="0" fontId="4" fillId="0" borderId="11" xfId="1" applyFont="1" applyBorder="1" applyAlignment="1">
      <alignment vertical="center"/>
    </xf>
    <xf numFmtId="4" fontId="4" fillId="0" borderId="7" xfId="2" applyNumberFormat="1" applyFont="1" applyFill="1" applyBorder="1" applyAlignment="1">
      <alignment horizontal="right" vertical="center"/>
    </xf>
    <xf numFmtId="43" fontId="5" fillId="0" borderId="0" xfId="2" applyFont="1" applyFill="1" applyBorder="1" applyAlignment="1">
      <alignment horizontal="right" vertical="center"/>
    </xf>
    <xf numFmtId="0" fontId="5" fillId="0" borderId="0" xfId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0" fontId="5" fillId="0" borderId="0" xfId="1" applyFont="1" applyAlignment="1">
      <alignment horizontal="center" vertical="center"/>
    </xf>
    <xf numFmtId="0" fontId="5" fillId="0" borderId="4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5" fillId="0" borderId="0" xfId="1" applyFont="1" applyAlignment="1">
      <alignment horizontal="left" vertical="center"/>
    </xf>
    <xf numFmtId="3" fontId="8" fillId="0" borderId="0" xfId="1" applyNumberFormat="1" applyFont="1" applyAlignment="1">
      <alignment horizontal="right"/>
    </xf>
    <xf numFmtId="0" fontId="9" fillId="0" borderId="0" xfId="1" applyFont="1"/>
    <xf numFmtId="3" fontId="8" fillId="0" borderId="0" xfId="1" applyNumberFormat="1" applyFont="1" applyAlignment="1">
      <alignment horizontal="right"/>
    </xf>
    <xf numFmtId="3" fontId="10" fillId="0" borderId="0" xfId="1" applyNumberFormat="1" applyFont="1" applyAlignment="1">
      <alignment horizontal="right"/>
    </xf>
    <xf numFmtId="3" fontId="9" fillId="0" borderId="0" xfId="1" applyNumberFormat="1" applyFont="1" applyAlignment="1">
      <alignment horizontal="right"/>
    </xf>
    <xf numFmtId="3" fontId="9" fillId="0" borderId="0" xfId="1" applyNumberFormat="1" applyFont="1"/>
    <xf numFmtId="3" fontId="11" fillId="0" borderId="0" xfId="1" applyNumberFormat="1" applyFont="1" applyAlignment="1">
      <alignment horizontal="right"/>
    </xf>
    <xf numFmtId="0" fontId="11" fillId="0" borderId="0" xfId="1" applyFont="1" applyAlignment="1">
      <alignment horizontal="left"/>
    </xf>
    <xf numFmtId="0" fontId="11" fillId="0" borderId="0" xfId="1" applyFont="1" applyAlignment="1">
      <alignment horizontal="right"/>
    </xf>
    <xf numFmtId="0" fontId="11" fillId="0" borderId="0" xfId="1" applyFont="1" applyAlignment="1">
      <alignment horizontal="left"/>
    </xf>
    <xf numFmtId="0" fontId="11" fillId="0" borderId="7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/>
    </xf>
    <xf numFmtId="3" fontId="11" fillId="0" borderId="7" xfId="1" applyNumberFormat="1" applyFont="1" applyBorder="1" applyAlignment="1" applyProtection="1">
      <alignment horizontal="center" vertical="center" wrapText="1"/>
      <protection locked="0"/>
    </xf>
    <xf numFmtId="0" fontId="9" fillId="0" borderId="0" xfId="1" applyFont="1" applyAlignment="1">
      <alignment horizontal="center" vertical="center"/>
    </xf>
    <xf numFmtId="0" fontId="9" fillId="0" borderId="7" xfId="1" applyFont="1" applyBorder="1" applyAlignment="1" applyProtection="1">
      <alignment vertical="center"/>
      <protection locked="0"/>
    </xf>
    <xf numFmtId="3" fontId="9" fillId="0" borderId="7" xfId="1" applyNumberFormat="1" applyFont="1" applyBorder="1" applyAlignment="1" applyProtection="1">
      <alignment vertical="center"/>
      <protection locked="0"/>
    </xf>
    <xf numFmtId="0" fontId="9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11" fillId="0" borderId="7" xfId="1" applyFont="1" applyBorder="1" applyAlignment="1" applyProtection="1">
      <alignment vertical="center"/>
      <protection locked="0"/>
    </xf>
    <xf numFmtId="3" fontId="11" fillId="0" borderId="7" xfId="1" applyNumberFormat="1" applyFont="1" applyBorder="1" applyAlignment="1" applyProtection="1">
      <alignment vertical="center"/>
      <protection locked="0"/>
    </xf>
    <xf numFmtId="0" fontId="12" fillId="0" borderId="7" xfId="1" applyFont="1" applyBorder="1" applyAlignment="1" applyProtection="1">
      <alignment horizontal="left" vertical="center"/>
      <protection locked="0"/>
    </xf>
    <xf numFmtId="3" fontId="11" fillId="0" borderId="7" xfId="1" applyNumberFormat="1" applyFont="1" applyBorder="1" applyAlignment="1" applyProtection="1">
      <alignment horizontal="right" vertical="center"/>
      <protection locked="0"/>
    </xf>
    <xf numFmtId="3" fontId="11" fillId="0" borderId="0" xfId="1" applyNumberFormat="1" applyFont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11" fillId="0" borderId="7" xfId="1" applyFont="1" applyBorder="1" applyAlignment="1">
      <alignment vertical="center"/>
    </xf>
    <xf numFmtId="3" fontId="11" fillId="0" borderId="7" xfId="1" applyNumberFormat="1" applyFont="1" applyBorder="1" applyAlignment="1">
      <alignment vertical="center"/>
    </xf>
    <xf numFmtId="0" fontId="11" fillId="0" borderId="5" xfId="1" applyFont="1" applyBorder="1" applyAlignment="1">
      <alignment vertical="center"/>
    </xf>
    <xf numFmtId="3" fontId="11" fillId="0" borderId="5" xfId="1" applyNumberFormat="1" applyFont="1" applyBorder="1" applyAlignment="1">
      <alignment vertical="center"/>
    </xf>
    <xf numFmtId="0" fontId="11" fillId="0" borderId="3" xfId="1" applyFont="1" applyBorder="1" applyAlignment="1">
      <alignment vertical="center"/>
    </xf>
    <xf numFmtId="3" fontId="11" fillId="0" borderId="3" xfId="1" applyNumberFormat="1" applyFont="1" applyBorder="1" applyAlignment="1">
      <alignment vertical="center"/>
    </xf>
    <xf numFmtId="0" fontId="7" fillId="0" borderId="3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  <xf numFmtId="4" fontId="13" fillId="0" borderId="15" xfId="0" applyNumberFormat="1" applyFont="1" applyBorder="1" applyAlignment="1">
      <alignment horizontal="right" vertical="center" wrapText="1"/>
    </xf>
    <xf numFmtId="4" fontId="13" fillId="0" borderId="16" xfId="0" applyNumberFormat="1" applyFont="1" applyBorder="1" applyAlignment="1">
      <alignment horizontal="right" vertical="center" wrapText="1"/>
    </xf>
    <xf numFmtId="0" fontId="7" fillId="0" borderId="7" xfId="0" applyFont="1" applyBorder="1" applyAlignment="1">
      <alignment horizontal="right" vertical="center"/>
    </xf>
    <xf numFmtId="4" fontId="7" fillId="0" borderId="7" xfId="0" applyNumberFormat="1" applyFont="1" applyBorder="1" applyAlignment="1">
      <alignment vertical="center"/>
    </xf>
    <xf numFmtId="10" fontId="0" fillId="0" borderId="7" xfId="3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vertical="center"/>
    </xf>
    <xf numFmtId="4" fontId="0" fillId="0" borderId="7" xfId="0" applyNumberFormat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4" fontId="13" fillId="0" borderId="3" xfId="0" applyNumberFormat="1" applyFont="1" applyBorder="1" applyAlignment="1">
      <alignment horizontal="right" vertical="center" wrapText="1"/>
    </xf>
    <xf numFmtId="10" fontId="14" fillId="0" borderId="7" xfId="3" applyNumberFormat="1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4" fontId="7" fillId="0" borderId="0" xfId="0" applyNumberFormat="1" applyFont="1" applyAlignment="1">
      <alignment vertical="center"/>
    </xf>
    <xf numFmtId="10" fontId="7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vertical="center"/>
    </xf>
    <xf numFmtId="3" fontId="11" fillId="0" borderId="0" xfId="1" applyNumberFormat="1" applyFont="1" applyAlignment="1">
      <alignment horizontal="right"/>
    </xf>
    <xf numFmtId="0" fontId="11" fillId="0" borderId="6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9" fillId="0" borderId="7" xfId="1" quotePrefix="1" applyFont="1" applyBorder="1" applyAlignment="1" applyProtection="1">
      <alignment vertical="center"/>
      <protection locked="0"/>
    </xf>
    <xf numFmtId="0" fontId="11" fillId="0" borderId="6" xfId="1" applyFont="1" applyBorder="1" applyAlignment="1">
      <alignment horizontal="center" vertical="center" wrapText="1"/>
    </xf>
    <xf numFmtId="0" fontId="11" fillId="0" borderId="13" xfId="1" applyFont="1" applyBorder="1" applyAlignment="1">
      <alignment horizontal="center" vertical="center" wrapText="1"/>
    </xf>
    <xf numFmtId="0" fontId="11" fillId="0" borderId="0" xfId="1" applyFont="1" applyAlignment="1">
      <alignment vertical="center"/>
    </xf>
    <xf numFmtId="3" fontId="11" fillId="0" borderId="0" xfId="1" applyNumberFormat="1" applyFont="1" applyAlignment="1">
      <alignment vertical="center"/>
    </xf>
    <xf numFmtId="3" fontId="10" fillId="0" borderId="0" xfId="1" applyNumberFormat="1" applyFont="1"/>
  </cellXfs>
  <cellStyles count="5">
    <cellStyle name="Migliaia 2" xfId="2" xr:uid="{ED7A49D9-F2AB-4637-9DED-F1A88DC11C8E}"/>
    <cellStyle name="Normale" xfId="0" builtinId="0"/>
    <cellStyle name="Normale 2" xfId="1" xr:uid="{C3AB633E-1871-46A3-880B-96184B792E76}"/>
    <cellStyle name="Normale 3" xfId="4" xr:uid="{13A0B4EC-F8B5-4819-8B35-EC9F4FBBB4BC}"/>
    <cellStyle name="Percentual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239124" cy="846883"/>
    <xdr:pic>
      <xdr:nvPicPr>
        <xdr:cNvPr id="2" name="Picture 1" descr="logo e dicitura x word k colore">
          <a:extLst>
            <a:ext uri="{FF2B5EF4-FFF2-40B4-BE49-F238E27FC236}">
              <a16:creationId xmlns:a16="http://schemas.microsoft.com/office/drawing/2014/main" id="{D3A6AF49-97F4-45C4-B80C-A65A24208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8239124" cy="846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4</xdr:col>
      <xdr:colOff>993619</xdr:colOff>
      <xdr:row>6</xdr:row>
      <xdr:rowOff>152401</xdr:rowOff>
    </xdr:to>
    <xdr:pic>
      <xdr:nvPicPr>
        <xdr:cNvPr id="2" name="Picture 1" descr="logo e dicitura x word k colore">
          <a:extLst>
            <a:ext uri="{FF2B5EF4-FFF2-40B4-BE49-F238E27FC236}">
              <a16:creationId xmlns:a16="http://schemas.microsoft.com/office/drawing/2014/main" id="{8A59520E-5944-4BCF-9632-43FA5B50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"/>
          <a:ext cx="7194394" cy="1266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3</xdr:col>
      <xdr:colOff>666750</xdr:colOff>
      <xdr:row>5</xdr:row>
      <xdr:rowOff>76199</xdr:rowOff>
    </xdr:to>
    <xdr:pic>
      <xdr:nvPicPr>
        <xdr:cNvPr id="2" name="Picture 1" descr="logo e dicitura x word k colore">
          <a:extLst>
            <a:ext uri="{FF2B5EF4-FFF2-40B4-BE49-F238E27FC236}">
              <a16:creationId xmlns:a16="http://schemas.microsoft.com/office/drawing/2014/main" id="{593C5B70-BC04-44CC-B3DA-A3E76A546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5715000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3899A-EEE5-42C1-9B57-C5072D6861CF}">
  <sheetPr>
    <pageSetUpPr fitToPage="1"/>
  </sheetPr>
  <dimension ref="A1:G31"/>
  <sheetViews>
    <sheetView showGridLines="0" workbookViewId="0">
      <selection activeCell="F8" sqref="F8"/>
    </sheetView>
  </sheetViews>
  <sheetFormatPr defaultRowHeight="15.75" x14ac:dyDescent="0.25"/>
  <cols>
    <col min="1" max="1" width="10" style="2" bestFit="1" customWidth="1"/>
    <col min="2" max="2" width="9.5703125" style="2" bestFit="1" customWidth="1"/>
    <col min="3" max="3" width="46.85546875" style="2" bestFit="1" customWidth="1"/>
    <col min="4" max="5" width="31.28515625" style="2" bestFit="1" customWidth="1"/>
    <col min="6" max="6" width="25.5703125" style="2" bestFit="1" customWidth="1"/>
    <col min="7" max="7" width="19.42578125" style="2" bestFit="1" customWidth="1"/>
    <col min="8" max="16384" width="9.140625" style="2"/>
  </cols>
  <sheetData>
    <row r="1" spans="1:7" x14ac:dyDescent="0.25">
      <c r="A1" s="59" t="s">
        <v>0</v>
      </c>
      <c r="B1" s="59"/>
      <c r="C1" s="59"/>
      <c r="D1" s="59"/>
      <c r="E1" s="59"/>
      <c r="F1" s="59"/>
      <c r="G1" s="59"/>
    </row>
    <row r="2" spans="1:7" x14ac:dyDescent="0.25">
      <c r="A2" s="3"/>
      <c r="B2" s="3"/>
      <c r="C2" s="3"/>
      <c r="D2" s="3"/>
      <c r="E2" s="3"/>
      <c r="F2" s="3"/>
      <c r="G2" s="3"/>
    </row>
    <row r="4" spans="1:7" x14ac:dyDescent="0.25">
      <c r="A4" s="59" t="s">
        <v>1</v>
      </c>
      <c r="B4" s="59"/>
      <c r="C4" s="59"/>
      <c r="D4" s="59"/>
      <c r="E4" s="59"/>
      <c r="F4" s="59"/>
      <c r="G4" s="59"/>
    </row>
    <row r="5" spans="1:7" x14ac:dyDescent="0.25">
      <c r="A5" s="3"/>
      <c r="B5" s="3"/>
      <c r="C5" s="3"/>
      <c r="D5" s="3"/>
      <c r="E5" s="3"/>
      <c r="F5" s="3"/>
      <c r="G5" s="3"/>
    </row>
    <row r="7" spans="1:7" x14ac:dyDescent="0.25">
      <c r="A7" s="4" t="s">
        <v>2</v>
      </c>
      <c r="B7" s="4" t="s">
        <v>3</v>
      </c>
      <c r="C7" s="4" t="s">
        <v>4</v>
      </c>
      <c r="D7" s="4" t="s">
        <v>5</v>
      </c>
      <c r="E7" s="4" t="s">
        <v>6</v>
      </c>
      <c r="F7" s="4" t="s">
        <v>7</v>
      </c>
      <c r="G7" s="4" t="s">
        <v>8</v>
      </c>
    </row>
    <row r="8" spans="1:7" x14ac:dyDescent="0.25">
      <c r="A8" s="4"/>
      <c r="B8" s="4"/>
      <c r="C8" s="5" t="s">
        <v>9</v>
      </c>
      <c r="D8" s="4"/>
      <c r="E8" s="6"/>
      <c r="F8" s="7">
        <v>12643580.16</v>
      </c>
      <c r="G8" s="4"/>
    </row>
    <row r="9" spans="1:7" x14ac:dyDescent="0.25">
      <c r="A9" s="8" t="s">
        <v>10</v>
      </c>
      <c r="B9" s="8" t="s">
        <v>11</v>
      </c>
      <c r="C9" s="8" t="s">
        <v>12</v>
      </c>
      <c r="D9" s="9"/>
      <c r="E9" s="9"/>
      <c r="F9" s="9"/>
      <c r="G9" s="9">
        <v>8888844.8399999961</v>
      </c>
    </row>
    <row r="10" spans="1:7" s="12" customFormat="1" x14ac:dyDescent="0.25">
      <c r="A10" s="10" t="s">
        <v>13</v>
      </c>
      <c r="B10" s="10">
        <v>2</v>
      </c>
      <c r="C10" s="10" t="s">
        <v>14</v>
      </c>
      <c r="D10" s="11">
        <v>19849982.210000001</v>
      </c>
      <c r="E10" s="11">
        <v>14634254.130000001</v>
      </c>
      <c r="F10" s="11">
        <v>20161714.899999999</v>
      </c>
      <c r="G10" s="11">
        <v>26088984.800000001</v>
      </c>
    </row>
    <row r="11" spans="1:7" x14ac:dyDescent="0.25">
      <c r="A11" s="8" t="s">
        <v>15</v>
      </c>
      <c r="B11" s="8" t="s">
        <v>16</v>
      </c>
      <c r="C11" s="8" t="s">
        <v>17</v>
      </c>
      <c r="D11" s="7">
        <v>19849982.210000001</v>
      </c>
      <c r="E11" s="7">
        <v>14634254.130000001</v>
      </c>
      <c r="F11" s="7">
        <v>20161714.899999999</v>
      </c>
      <c r="G11" s="7">
        <v>26088984.800000001</v>
      </c>
    </row>
    <row r="12" spans="1:7" x14ac:dyDescent="0.25">
      <c r="A12" s="8" t="s">
        <v>18</v>
      </c>
      <c r="B12" s="8" t="s">
        <v>19</v>
      </c>
      <c r="C12" s="8" t="s">
        <v>20</v>
      </c>
      <c r="D12" s="7">
        <v>18637884.91</v>
      </c>
      <c r="E12" s="7">
        <v>842355</v>
      </c>
      <c r="F12" s="7">
        <v>18430260</v>
      </c>
      <c r="G12" s="7">
        <v>19104142.800000001</v>
      </c>
    </row>
    <row r="13" spans="1:7" x14ac:dyDescent="0.25">
      <c r="A13" s="8" t="s">
        <v>18</v>
      </c>
      <c r="B13" s="8" t="s">
        <v>21</v>
      </c>
      <c r="C13" s="8" t="s">
        <v>20</v>
      </c>
      <c r="D13" s="7">
        <v>1212097.3</v>
      </c>
      <c r="E13" s="7">
        <v>13791899.130000001</v>
      </c>
      <c r="F13" s="7">
        <v>1731454.9</v>
      </c>
      <c r="G13" s="7">
        <v>6984842</v>
      </c>
    </row>
    <row r="14" spans="1:7" s="12" customFormat="1" x14ac:dyDescent="0.25">
      <c r="A14" s="10" t="s">
        <v>13</v>
      </c>
      <c r="B14" s="10">
        <v>3</v>
      </c>
      <c r="C14" s="10" t="s">
        <v>22</v>
      </c>
      <c r="D14" s="11">
        <v>2634.27</v>
      </c>
      <c r="E14" s="11">
        <v>194844</v>
      </c>
      <c r="F14" s="13"/>
      <c r="G14" s="11">
        <v>155875.20000000001</v>
      </c>
    </row>
    <row r="15" spans="1:7" x14ac:dyDescent="0.25">
      <c r="A15" s="8" t="s">
        <v>15</v>
      </c>
      <c r="B15" s="8" t="s">
        <v>23</v>
      </c>
      <c r="C15" s="8" t="s">
        <v>24</v>
      </c>
      <c r="D15" s="7">
        <v>2634.27</v>
      </c>
      <c r="E15" s="7">
        <v>194844</v>
      </c>
      <c r="F15" s="9"/>
      <c r="G15" s="7">
        <v>155875.20000000001</v>
      </c>
    </row>
    <row r="16" spans="1:7" x14ac:dyDescent="0.25">
      <c r="A16" s="8" t="s">
        <v>18</v>
      </c>
      <c r="B16" s="8" t="s">
        <v>25</v>
      </c>
      <c r="C16" s="8" t="s">
        <v>20</v>
      </c>
      <c r="D16" s="9"/>
      <c r="E16" s="7">
        <v>194844</v>
      </c>
      <c r="F16" s="9"/>
      <c r="G16" s="7">
        <v>155875.20000000001</v>
      </c>
    </row>
    <row r="17" spans="1:7" x14ac:dyDescent="0.25">
      <c r="A17" s="8" t="s">
        <v>18</v>
      </c>
      <c r="B17" s="8" t="s">
        <v>26</v>
      </c>
      <c r="C17" s="8" t="s">
        <v>20</v>
      </c>
      <c r="D17" s="7">
        <v>2634.27</v>
      </c>
      <c r="E17" s="9"/>
      <c r="F17" s="9"/>
      <c r="G17" s="9"/>
    </row>
    <row r="18" spans="1:7" s="12" customFormat="1" x14ac:dyDescent="0.25">
      <c r="A18" s="10" t="s">
        <v>13</v>
      </c>
      <c r="B18" s="10">
        <v>9</v>
      </c>
      <c r="C18" s="10" t="s">
        <v>27</v>
      </c>
      <c r="D18" s="11">
        <v>5509904.4900000002</v>
      </c>
      <c r="E18" s="11">
        <v>226066.99</v>
      </c>
      <c r="F18" s="11">
        <v>5861000</v>
      </c>
      <c r="G18" s="11">
        <v>4869653</v>
      </c>
    </row>
    <row r="19" spans="1:7" x14ac:dyDescent="0.25">
      <c r="A19" s="8" t="s">
        <v>15</v>
      </c>
      <c r="B19" s="8" t="s">
        <v>28</v>
      </c>
      <c r="C19" s="8" t="s">
        <v>29</v>
      </c>
      <c r="D19" s="7">
        <v>5509904.4900000002</v>
      </c>
      <c r="E19" s="7">
        <v>202066.99</v>
      </c>
      <c r="F19" s="7">
        <v>5861000</v>
      </c>
      <c r="G19" s="7">
        <v>4850453</v>
      </c>
    </row>
    <row r="20" spans="1:7" x14ac:dyDescent="0.25">
      <c r="A20" s="8" t="s">
        <v>18</v>
      </c>
      <c r="B20" s="8" t="s">
        <v>30</v>
      </c>
      <c r="C20" s="8" t="s">
        <v>20</v>
      </c>
      <c r="D20" s="7">
        <v>3160000</v>
      </c>
      <c r="E20" s="7">
        <v>201646.99</v>
      </c>
      <c r="F20" s="7">
        <v>3370000</v>
      </c>
      <c r="G20" s="7">
        <v>2857317</v>
      </c>
    </row>
    <row r="21" spans="1:7" x14ac:dyDescent="0.25">
      <c r="A21" s="8" t="s">
        <v>18</v>
      </c>
      <c r="B21" s="8" t="s">
        <v>31</v>
      </c>
      <c r="C21" s="8" t="s">
        <v>20</v>
      </c>
      <c r="D21" s="7">
        <v>2320000</v>
      </c>
      <c r="E21" s="7">
        <v>420</v>
      </c>
      <c r="F21" s="7">
        <v>2460000</v>
      </c>
      <c r="G21" s="7">
        <v>1968336</v>
      </c>
    </row>
    <row r="22" spans="1:7" x14ac:dyDescent="0.25">
      <c r="A22" s="8" t="s">
        <v>18</v>
      </c>
      <c r="B22" s="8" t="s">
        <v>32</v>
      </c>
      <c r="C22" s="8" t="s">
        <v>20</v>
      </c>
      <c r="D22" s="7">
        <v>29904.49</v>
      </c>
      <c r="E22" s="9"/>
      <c r="F22" s="7">
        <v>31000</v>
      </c>
      <c r="G22" s="7">
        <v>24800</v>
      </c>
    </row>
    <row r="23" spans="1:7" x14ac:dyDescent="0.25">
      <c r="A23" s="8" t="s">
        <v>15</v>
      </c>
      <c r="B23" s="8" t="s">
        <v>33</v>
      </c>
      <c r="C23" s="8" t="s">
        <v>34</v>
      </c>
      <c r="D23" s="9"/>
      <c r="E23" s="7">
        <v>24000</v>
      </c>
      <c r="F23" s="9"/>
      <c r="G23" s="7">
        <v>19200</v>
      </c>
    </row>
    <row r="24" spans="1:7" x14ac:dyDescent="0.25">
      <c r="A24" s="8" t="s">
        <v>18</v>
      </c>
      <c r="B24" s="8" t="s">
        <v>35</v>
      </c>
      <c r="C24" s="8" t="s">
        <v>20</v>
      </c>
      <c r="D24" s="9"/>
      <c r="E24" s="7">
        <v>24000</v>
      </c>
      <c r="F24" s="9"/>
      <c r="G24" s="7">
        <v>19200</v>
      </c>
    </row>
    <row r="25" spans="1:7" x14ac:dyDescent="0.25">
      <c r="A25" s="8" t="s">
        <v>10</v>
      </c>
      <c r="B25" s="8" t="s">
        <v>36</v>
      </c>
      <c r="C25" s="8" t="s">
        <v>12</v>
      </c>
      <c r="D25" s="9"/>
      <c r="E25" s="9"/>
      <c r="F25" s="9"/>
      <c r="G25" s="9">
        <v>8888844.8399999961</v>
      </c>
    </row>
    <row r="26" spans="1:7" x14ac:dyDescent="0.25">
      <c r="A26" s="8"/>
      <c r="B26" s="8"/>
      <c r="C26" s="8"/>
      <c r="D26" s="9"/>
      <c r="E26" s="9"/>
      <c r="F26" s="9"/>
      <c r="G26" s="9"/>
    </row>
    <row r="27" spans="1:7" s="12" customFormat="1" x14ac:dyDescent="0.25">
      <c r="A27" s="10"/>
      <c r="B27" s="10">
        <v>90</v>
      </c>
      <c r="C27" s="10" t="s">
        <v>37</v>
      </c>
      <c r="D27" s="11">
        <v>25362520.969999999</v>
      </c>
      <c r="E27" s="11">
        <v>15055165.119999999</v>
      </c>
      <c r="F27" s="11">
        <v>26022714.899999999</v>
      </c>
      <c r="G27" s="11">
        <v>31114513</v>
      </c>
    </row>
    <row r="28" spans="1:7" x14ac:dyDescent="0.25">
      <c r="A28" s="8"/>
      <c r="B28" s="8"/>
      <c r="C28" s="8" t="s">
        <v>38</v>
      </c>
      <c r="D28" s="8"/>
      <c r="E28" s="8"/>
      <c r="F28" s="9">
        <v>1208860.1000000001</v>
      </c>
      <c r="G28" s="8"/>
    </row>
    <row r="29" spans="1:7" s="12" customFormat="1" x14ac:dyDescent="0.25">
      <c r="A29" s="10"/>
      <c r="B29" s="10"/>
      <c r="C29" s="10" t="s">
        <v>39</v>
      </c>
      <c r="D29" s="10"/>
      <c r="E29" s="10"/>
      <c r="F29" s="13">
        <f>F27+F28</f>
        <v>27231575</v>
      </c>
      <c r="G29" s="10"/>
    </row>
    <row r="30" spans="1:7" x14ac:dyDescent="0.25">
      <c r="G30" s="14"/>
    </row>
    <row r="31" spans="1:7" x14ac:dyDescent="0.25">
      <c r="G31" s="14"/>
    </row>
  </sheetData>
  <mergeCells count="2">
    <mergeCell ref="A1:G1"/>
    <mergeCell ref="A4:G4"/>
  </mergeCells>
  <printOptions horizontalCentered="1"/>
  <pageMargins left="0.39370078740157483" right="0.39370078740157483" top="0.98425196850393704" bottom="0.98425196850393704" header="0.51181102362204722" footer="0.5118110236220472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341B5-3FC5-44E9-B6F5-7775A8D391EA}">
  <sheetPr>
    <pageSetUpPr fitToPage="1"/>
  </sheetPr>
  <dimension ref="A1:G37"/>
  <sheetViews>
    <sheetView showGridLines="0" topLeftCell="A4" workbookViewId="0">
      <selection activeCell="E26" sqref="E26"/>
    </sheetView>
  </sheetViews>
  <sheetFormatPr defaultRowHeight="15.75" x14ac:dyDescent="0.25"/>
  <cols>
    <col min="1" max="1" width="10" style="2" bestFit="1" customWidth="1"/>
    <col min="2" max="2" width="8.42578125" style="2" bestFit="1" customWidth="1"/>
    <col min="3" max="3" width="47.5703125" style="2" bestFit="1" customWidth="1"/>
    <col min="4" max="5" width="31.28515625" style="2" bestFit="1" customWidth="1"/>
    <col min="6" max="6" width="25.5703125" style="2" bestFit="1" customWidth="1"/>
    <col min="7" max="7" width="19.42578125" style="2" bestFit="1" customWidth="1"/>
    <col min="8" max="16384" width="9.140625" style="2"/>
  </cols>
  <sheetData>
    <row r="1" spans="1:7" x14ac:dyDescent="0.25">
      <c r="A1" s="59" t="s">
        <v>0</v>
      </c>
      <c r="B1" s="59"/>
      <c r="C1" s="59"/>
      <c r="D1" s="59"/>
      <c r="E1" s="59"/>
      <c r="F1" s="59"/>
      <c r="G1" s="59"/>
    </row>
    <row r="2" spans="1:7" x14ac:dyDescent="0.25">
      <c r="A2" s="3"/>
      <c r="B2" s="3"/>
      <c r="C2" s="3"/>
      <c r="D2" s="3"/>
      <c r="E2" s="3"/>
      <c r="F2" s="3"/>
      <c r="G2" s="3"/>
    </row>
    <row r="4" spans="1:7" x14ac:dyDescent="0.25">
      <c r="A4" s="59" t="s">
        <v>40</v>
      </c>
      <c r="B4" s="59"/>
      <c r="C4" s="59"/>
      <c r="D4" s="59"/>
      <c r="E4" s="59"/>
      <c r="F4" s="59"/>
      <c r="G4" s="59"/>
    </row>
    <row r="5" spans="1:7" x14ac:dyDescent="0.25">
      <c r="A5" s="3"/>
      <c r="B5" s="3"/>
      <c r="C5" s="3"/>
      <c r="D5" s="3"/>
      <c r="E5" s="3"/>
      <c r="F5" s="3"/>
      <c r="G5" s="3"/>
    </row>
    <row r="7" spans="1:7" x14ac:dyDescent="0.25">
      <c r="A7" s="4" t="s">
        <v>2</v>
      </c>
      <c r="B7" s="4" t="s">
        <v>3</v>
      </c>
      <c r="C7" s="4" t="s">
        <v>4</v>
      </c>
      <c r="D7" s="4" t="s">
        <v>5</v>
      </c>
      <c r="E7" s="4" t="s">
        <v>6</v>
      </c>
      <c r="F7" s="4" t="s">
        <v>7</v>
      </c>
      <c r="G7" s="4" t="s">
        <v>8</v>
      </c>
    </row>
    <row r="8" spans="1:7" s="12" customFormat="1" x14ac:dyDescent="0.25">
      <c r="A8" s="10" t="s">
        <v>13</v>
      </c>
      <c r="B8" s="10">
        <v>1</v>
      </c>
      <c r="C8" s="10" t="s">
        <v>41</v>
      </c>
      <c r="D8" s="11">
        <v>31699905.07</v>
      </c>
      <c r="E8" s="11">
        <v>11706773.699999999</v>
      </c>
      <c r="F8" s="11">
        <v>21109624</v>
      </c>
      <c r="G8" s="11">
        <v>26085594.75</v>
      </c>
    </row>
    <row r="9" spans="1:7" x14ac:dyDescent="0.25">
      <c r="A9" s="8" t="s">
        <v>15</v>
      </c>
      <c r="B9" s="8" t="s">
        <v>42</v>
      </c>
      <c r="C9" s="8" t="s">
        <v>43</v>
      </c>
      <c r="D9" s="7">
        <v>12135528.84</v>
      </c>
      <c r="E9" s="7">
        <v>5851417.9699999997</v>
      </c>
      <c r="F9" s="7">
        <v>9795527</v>
      </c>
      <c r="G9" s="7">
        <v>12517555.779999999</v>
      </c>
    </row>
    <row r="10" spans="1:7" x14ac:dyDescent="0.25">
      <c r="A10" s="8" t="s">
        <v>18</v>
      </c>
      <c r="B10" s="8" t="s">
        <v>44</v>
      </c>
      <c r="C10" s="8" t="s">
        <v>20</v>
      </c>
      <c r="D10" s="7">
        <v>8969097.8200000003</v>
      </c>
      <c r="E10" s="7">
        <v>3945799.69</v>
      </c>
      <c r="F10" s="7">
        <v>7396842</v>
      </c>
      <c r="G10" s="7">
        <v>9074113.2799999993</v>
      </c>
    </row>
    <row r="11" spans="1:7" x14ac:dyDescent="0.25">
      <c r="A11" s="8" t="s">
        <v>18</v>
      </c>
      <c r="B11" s="8" t="s">
        <v>45</v>
      </c>
      <c r="C11" s="8" t="s">
        <v>20</v>
      </c>
      <c r="D11" s="7">
        <v>3166431.02</v>
      </c>
      <c r="E11" s="7">
        <v>1905618.28</v>
      </c>
      <c r="F11" s="7">
        <v>2398685</v>
      </c>
      <c r="G11" s="7">
        <v>3443442.5</v>
      </c>
    </row>
    <row r="12" spans="1:7" x14ac:dyDescent="0.25">
      <c r="A12" s="8" t="s">
        <v>15</v>
      </c>
      <c r="B12" s="8" t="s">
        <v>46</v>
      </c>
      <c r="C12" s="8" t="s">
        <v>47</v>
      </c>
      <c r="D12" s="7">
        <v>985916.53</v>
      </c>
      <c r="E12" s="7">
        <v>436625.08</v>
      </c>
      <c r="F12" s="7">
        <v>678549</v>
      </c>
      <c r="G12" s="7">
        <v>892139.22</v>
      </c>
    </row>
    <row r="13" spans="1:7" x14ac:dyDescent="0.25">
      <c r="A13" s="8" t="s">
        <v>18</v>
      </c>
      <c r="B13" s="8" t="s">
        <v>48</v>
      </c>
      <c r="C13" s="8" t="s">
        <v>20</v>
      </c>
      <c r="D13" s="7">
        <v>985916.53</v>
      </c>
      <c r="E13" s="7">
        <v>436625.08</v>
      </c>
      <c r="F13" s="7">
        <v>678549</v>
      </c>
      <c r="G13" s="7">
        <v>892139.22</v>
      </c>
    </row>
    <row r="14" spans="1:7" x14ac:dyDescent="0.25">
      <c r="A14" s="8" t="s">
        <v>15</v>
      </c>
      <c r="B14" s="8" t="s">
        <v>49</v>
      </c>
      <c r="C14" s="8" t="s">
        <v>50</v>
      </c>
      <c r="D14" s="7">
        <v>14273614.689999999</v>
      </c>
      <c r="E14" s="7">
        <v>5278297.7300000004</v>
      </c>
      <c r="F14" s="7">
        <v>10268649</v>
      </c>
      <c r="G14" s="7">
        <v>12437557.039999999</v>
      </c>
    </row>
    <row r="15" spans="1:7" x14ac:dyDescent="0.25">
      <c r="A15" s="8" t="s">
        <v>18</v>
      </c>
      <c r="B15" s="8" t="s">
        <v>51</v>
      </c>
      <c r="C15" s="8" t="s">
        <v>20</v>
      </c>
      <c r="D15" s="7">
        <v>80890.960000000006</v>
      </c>
      <c r="E15" s="7">
        <v>25288.22</v>
      </c>
      <c r="F15" s="7">
        <v>50500</v>
      </c>
      <c r="G15" s="7">
        <v>60630.53</v>
      </c>
    </row>
    <row r="16" spans="1:7" x14ac:dyDescent="0.25">
      <c r="A16" s="8" t="s">
        <v>18</v>
      </c>
      <c r="B16" s="8" t="s">
        <v>52</v>
      </c>
      <c r="C16" s="8" t="s">
        <v>20</v>
      </c>
      <c r="D16" s="7">
        <v>14192723.73</v>
      </c>
      <c r="E16" s="7">
        <v>5253009.51</v>
      </c>
      <c r="F16" s="7">
        <v>10218149</v>
      </c>
      <c r="G16" s="7">
        <v>12376926.51</v>
      </c>
    </row>
    <row r="17" spans="1:7" x14ac:dyDescent="0.25">
      <c r="A17" s="8" t="s">
        <v>15</v>
      </c>
      <c r="B17" s="8" t="s">
        <v>53</v>
      </c>
      <c r="C17" s="8" t="s">
        <v>17</v>
      </c>
      <c r="D17" s="7">
        <v>33989</v>
      </c>
      <c r="E17" s="7">
        <v>1071</v>
      </c>
      <c r="F17" s="7">
        <v>25495</v>
      </c>
      <c r="G17" s="7">
        <v>21252.799999999999</v>
      </c>
    </row>
    <row r="18" spans="1:7" x14ac:dyDescent="0.25">
      <c r="A18" s="8" t="s">
        <v>18</v>
      </c>
      <c r="B18" s="8" t="s">
        <v>54</v>
      </c>
      <c r="C18" s="8" t="s">
        <v>20</v>
      </c>
      <c r="D18" s="7">
        <v>33989</v>
      </c>
      <c r="E18" s="7">
        <v>1071</v>
      </c>
      <c r="F18" s="7">
        <v>25495</v>
      </c>
      <c r="G18" s="7">
        <v>21252.799999999999</v>
      </c>
    </row>
    <row r="19" spans="1:7" x14ac:dyDescent="0.25">
      <c r="A19" s="8" t="s">
        <v>15</v>
      </c>
      <c r="B19" s="8" t="s">
        <v>55</v>
      </c>
      <c r="C19" s="8" t="s">
        <v>56</v>
      </c>
      <c r="D19" s="7">
        <v>50000</v>
      </c>
      <c r="E19" s="7">
        <v>100000</v>
      </c>
      <c r="F19" s="8"/>
      <c r="G19" s="7">
        <v>80000</v>
      </c>
    </row>
    <row r="20" spans="1:7" x14ac:dyDescent="0.25">
      <c r="A20" s="8" t="s">
        <v>18</v>
      </c>
      <c r="B20" s="8" t="s">
        <v>57</v>
      </c>
      <c r="C20" s="8" t="s">
        <v>20</v>
      </c>
      <c r="D20" s="7">
        <v>50000</v>
      </c>
      <c r="E20" s="7">
        <v>100000</v>
      </c>
      <c r="F20" s="8"/>
      <c r="G20" s="7">
        <v>80000</v>
      </c>
    </row>
    <row r="21" spans="1:7" x14ac:dyDescent="0.25">
      <c r="A21" s="8" t="s">
        <v>15</v>
      </c>
      <c r="B21" s="8" t="s">
        <v>58</v>
      </c>
      <c r="C21" s="8" t="s">
        <v>59</v>
      </c>
      <c r="D21" s="7">
        <v>4220856.01</v>
      </c>
      <c r="E21" s="7">
        <v>39361.919999999998</v>
      </c>
      <c r="F21" s="7">
        <v>341404</v>
      </c>
      <c r="G21" s="7">
        <v>137089.91</v>
      </c>
    </row>
    <row r="22" spans="1:7" x14ac:dyDescent="0.25">
      <c r="A22" s="8" t="s">
        <v>18</v>
      </c>
      <c r="B22" s="8" t="s">
        <v>60</v>
      </c>
      <c r="C22" s="8" t="s">
        <v>20</v>
      </c>
      <c r="D22" s="7">
        <v>4031413.01</v>
      </c>
      <c r="E22" s="8"/>
      <c r="F22" s="7">
        <v>209404</v>
      </c>
      <c r="G22" s="8"/>
    </row>
    <row r="23" spans="1:7" x14ac:dyDescent="0.25">
      <c r="A23" s="8" t="s">
        <v>18</v>
      </c>
      <c r="B23" s="8" t="s">
        <v>61</v>
      </c>
      <c r="C23" s="8" t="s">
        <v>20</v>
      </c>
      <c r="D23" s="7">
        <v>34500</v>
      </c>
      <c r="E23" s="8"/>
      <c r="F23" s="7">
        <v>17000</v>
      </c>
      <c r="G23" s="7">
        <v>13600</v>
      </c>
    </row>
    <row r="24" spans="1:7" x14ac:dyDescent="0.25">
      <c r="A24" s="8" t="s">
        <v>18</v>
      </c>
      <c r="B24" s="8" t="s">
        <v>62</v>
      </c>
      <c r="C24" s="8" t="s">
        <v>20</v>
      </c>
      <c r="D24" s="7">
        <v>154943</v>
      </c>
      <c r="E24" s="7">
        <v>39361.919999999998</v>
      </c>
      <c r="F24" s="7">
        <v>115000</v>
      </c>
      <c r="G24" s="7">
        <v>123489.91</v>
      </c>
    </row>
    <row r="25" spans="1:7" x14ac:dyDescent="0.25">
      <c r="A25" s="8" t="s">
        <v>18</v>
      </c>
      <c r="B25" s="8" t="s">
        <v>63</v>
      </c>
      <c r="C25" s="8" t="s">
        <v>20</v>
      </c>
      <c r="D25" s="8"/>
      <c r="E25" s="8"/>
      <c r="F25" s="8"/>
      <c r="G25" s="8"/>
    </row>
    <row r="26" spans="1:7" s="12" customFormat="1" x14ac:dyDescent="0.25">
      <c r="A26" s="10" t="s">
        <v>13</v>
      </c>
      <c r="B26" s="10">
        <v>2</v>
      </c>
      <c r="C26" s="10" t="s">
        <v>64</v>
      </c>
      <c r="D26" s="11">
        <v>148005</v>
      </c>
      <c r="E26" s="11">
        <v>130565.75</v>
      </c>
      <c r="F26" s="11">
        <v>260951</v>
      </c>
      <c r="G26" s="11">
        <v>313213.39</v>
      </c>
    </row>
    <row r="27" spans="1:7" x14ac:dyDescent="0.25">
      <c r="A27" s="8" t="s">
        <v>15</v>
      </c>
      <c r="B27" s="8" t="s">
        <v>65</v>
      </c>
      <c r="C27" s="8" t="s">
        <v>66</v>
      </c>
      <c r="D27" s="7">
        <v>148005</v>
      </c>
      <c r="E27" s="7">
        <v>130565.75</v>
      </c>
      <c r="F27" s="7">
        <v>260951</v>
      </c>
      <c r="G27" s="7">
        <v>313213.39</v>
      </c>
    </row>
    <row r="28" spans="1:7" x14ac:dyDescent="0.25">
      <c r="A28" s="8" t="s">
        <v>18</v>
      </c>
      <c r="B28" s="8" t="s">
        <v>67</v>
      </c>
      <c r="C28" s="8" t="s">
        <v>20</v>
      </c>
      <c r="D28" s="7">
        <v>61366</v>
      </c>
      <c r="E28" s="7">
        <v>32610.25</v>
      </c>
      <c r="F28" s="7">
        <v>163476</v>
      </c>
      <c r="G28" s="7">
        <v>156868.99</v>
      </c>
    </row>
    <row r="29" spans="1:7" x14ac:dyDescent="0.25">
      <c r="A29" s="8" t="s">
        <v>18</v>
      </c>
      <c r="B29" s="8" t="s">
        <v>68</v>
      </c>
      <c r="C29" s="8" t="s">
        <v>20</v>
      </c>
      <c r="D29" s="7">
        <v>86639</v>
      </c>
      <c r="E29" s="7">
        <v>97955.5</v>
      </c>
      <c r="F29" s="7">
        <v>97475</v>
      </c>
      <c r="G29" s="7">
        <v>156344.4</v>
      </c>
    </row>
    <row r="30" spans="1:7" s="12" customFormat="1" x14ac:dyDescent="0.25">
      <c r="A30" s="10" t="s">
        <v>13</v>
      </c>
      <c r="B30" s="10">
        <v>7</v>
      </c>
      <c r="C30" s="10" t="s">
        <v>69</v>
      </c>
      <c r="D30" s="11">
        <v>5509904.4900000002</v>
      </c>
      <c r="E30" s="11">
        <v>33631.1</v>
      </c>
      <c r="F30" s="11">
        <v>5861000</v>
      </c>
      <c r="G30" s="11">
        <v>4715704.8600000003</v>
      </c>
    </row>
    <row r="31" spans="1:7" x14ac:dyDescent="0.25">
      <c r="A31" s="8" t="s">
        <v>15</v>
      </c>
      <c r="B31" s="8" t="s">
        <v>70</v>
      </c>
      <c r="C31" s="8" t="s">
        <v>71</v>
      </c>
      <c r="D31" s="7">
        <v>5509904.4900000002</v>
      </c>
      <c r="E31" s="7">
        <v>33631.1</v>
      </c>
      <c r="F31" s="7">
        <v>5861000</v>
      </c>
      <c r="G31" s="7">
        <v>4715704.8600000003</v>
      </c>
    </row>
    <row r="32" spans="1:7" x14ac:dyDescent="0.25">
      <c r="A32" s="8" t="s">
        <v>18</v>
      </c>
      <c r="B32" s="8" t="s">
        <v>72</v>
      </c>
      <c r="C32" s="8" t="s">
        <v>20</v>
      </c>
      <c r="D32" s="7">
        <v>3160000</v>
      </c>
      <c r="E32" s="7">
        <v>8209.42</v>
      </c>
      <c r="F32" s="7">
        <v>3370000</v>
      </c>
      <c r="G32" s="7">
        <v>2702567.53</v>
      </c>
    </row>
    <row r="33" spans="1:7" x14ac:dyDescent="0.25">
      <c r="A33" s="8" t="s">
        <v>18</v>
      </c>
      <c r="B33" s="8" t="s">
        <v>73</v>
      </c>
      <c r="C33" s="8" t="s">
        <v>20</v>
      </c>
      <c r="D33" s="7">
        <v>2320000</v>
      </c>
      <c r="E33" s="7">
        <v>24609.42</v>
      </c>
      <c r="F33" s="7">
        <v>2460000</v>
      </c>
      <c r="G33" s="7">
        <v>1987687.53</v>
      </c>
    </row>
    <row r="34" spans="1:7" x14ac:dyDescent="0.25">
      <c r="A34" s="8" t="s">
        <v>18</v>
      </c>
      <c r="B34" s="8" t="s">
        <v>74</v>
      </c>
      <c r="C34" s="8" t="s">
        <v>20</v>
      </c>
      <c r="D34" s="7">
        <v>29904.49</v>
      </c>
      <c r="E34" s="15">
        <v>812.26</v>
      </c>
      <c r="F34" s="7">
        <v>31000</v>
      </c>
      <c r="G34" s="7">
        <v>25449.8</v>
      </c>
    </row>
    <row r="35" spans="1:7" x14ac:dyDescent="0.25">
      <c r="A35" s="8"/>
      <c r="B35" s="8"/>
      <c r="C35" s="8"/>
      <c r="D35" s="8"/>
      <c r="E35" s="8"/>
      <c r="F35" s="8"/>
      <c r="G35" s="8"/>
    </row>
    <row r="36" spans="1:7" s="12" customFormat="1" x14ac:dyDescent="0.25">
      <c r="A36" s="10"/>
      <c r="B36" s="10">
        <v>90</v>
      </c>
      <c r="C36" s="10" t="s">
        <v>75</v>
      </c>
      <c r="D36" s="11">
        <v>37357814.560000002</v>
      </c>
      <c r="E36" s="11">
        <v>11870970.550000001</v>
      </c>
      <c r="F36" s="11">
        <v>27231575</v>
      </c>
      <c r="G36" s="11">
        <v>31114513</v>
      </c>
    </row>
    <row r="37" spans="1:7" x14ac:dyDescent="0.25">
      <c r="A37" s="8"/>
      <c r="B37" s="8"/>
      <c r="C37" s="8"/>
      <c r="D37" s="8"/>
      <c r="E37" s="8"/>
      <c r="F37" s="8"/>
      <c r="G37" s="8"/>
    </row>
  </sheetData>
  <mergeCells count="2">
    <mergeCell ref="A1:G1"/>
    <mergeCell ref="A4:G4"/>
  </mergeCells>
  <printOptions horizontalCentered="1"/>
  <pageMargins left="0.39370078740157483" right="0.74803149606299213" top="0.98425196850393704" bottom="0.98425196850393704" header="0.51181102362204722" footer="0.51181102362204722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47E49-1EC8-4AA5-B06C-0252FFCF3B29}">
  <sheetPr>
    <pageSetUpPr fitToPage="1"/>
  </sheetPr>
  <dimension ref="A1:G233"/>
  <sheetViews>
    <sheetView showGridLines="0" topLeftCell="A213" workbookViewId="0">
      <selection activeCell="C237" sqref="C237"/>
    </sheetView>
  </sheetViews>
  <sheetFormatPr defaultRowHeight="15.75" x14ac:dyDescent="0.25"/>
  <cols>
    <col min="1" max="1" width="10" style="16" bestFit="1" customWidth="1"/>
    <col min="2" max="2" width="16" style="16" bestFit="1" customWidth="1"/>
    <col min="3" max="3" width="78.85546875" style="16" bestFit="1" customWidth="1"/>
    <col min="4" max="4" width="31.28515625" style="16" bestFit="1" customWidth="1"/>
    <col min="5" max="5" width="17.42578125" style="16" bestFit="1" customWidth="1"/>
    <col min="6" max="6" width="26.140625" style="16" bestFit="1" customWidth="1"/>
    <col min="7" max="7" width="20" style="16" bestFit="1" customWidth="1"/>
    <col min="8" max="16384" width="9.140625" style="16"/>
  </cols>
  <sheetData>
    <row r="1" spans="1:7" x14ac:dyDescent="0.25">
      <c r="A1" s="60" t="s">
        <v>0</v>
      </c>
      <c r="B1" s="60"/>
      <c r="C1" s="60"/>
      <c r="D1" s="60"/>
      <c r="E1" s="60"/>
      <c r="F1" s="60"/>
      <c r="G1" s="60"/>
    </row>
    <row r="2" spans="1:7" x14ac:dyDescent="0.25">
      <c r="A2" s="17"/>
      <c r="B2" s="17"/>
      <c r="C2" s="17"/>
      <c r="D2" s="17"/>
      <c r="E2" s="17"/>
      <c r="F2" s="17"/>
      <c r="G2" s="17"/>
    </row>
    <row r="4" spans="1:7" x14ac:dyDescent="0.25">
      <c r="A4" s="60" t="s">
        <v>76</v>
      </c>
      <c r="B4" s="60"/>
      <c r="C4" s="60"/>
      <c r="D4" s="60"/>
      <c r="E4" s="60"/>
      <c r="F4" s="60"/>
      <c r="G4" s="60"/>
    </row>
    <row r="5" spans="1:7" x14ac:dyDescent="0.25">
      <c r="A5" s="17"/>
      <c r="B5" s="17"/>
      <c r="C5" s="17"/>
      <c r="D5" s="17"/>
      <c r="E5" s="17"/>
      <c r="F5" s="17"/>
      <c r="G5" s="17"/>
    </row>
    <row r="7" spans="1:7" x14ac:dyDescent="0.25">
      <c r="A7" s="4" t="s">
        <v>2</v>
      </c>
      <c r="B7" s="4" t="s">
        <v>3</v>
      </c>
      <c r="C7" s="4" t="s">
        <v>77</v>
      </c>
      <c r="D7" s="4" t="s">
        <v>5</v>
      </c>
      <c r="E7" s="4" t="s">
        <v>78</v>
      </c>
      <c r="F7" s="4" t="s">
        <v>79</v>
      </c>
      <c r="G7" s="4" t="s">
        <v>80</v>
      </c>
    </row>
    <row r="8" spans="1:7" x14ac:dyDescent="0.25">
      <c r="A8" s="18" t="s">
        <v>10</v>
      </c>
      <c r="B8" s="18" t="s">
        <v>11</v>
      </c>
      <c r="C8" s="18" t="s">
        <v>12</v>
      </c>
      <c r="D8" s="19"/>
      <c r="E8" s="19"/>
      <c r="F8" s="19"/>
      <c r="G8" s="19">
        <v>8888844.8399999961</v>
      </c>
    </row>
    <row r="9" spans="1:7" x14ac:dyDescent="0.25">
      <c r="A9" s="18" t="s">
        <v>13</v>
      </c>
      <c r="B9" s="18">
        <v>2</v>
      </c>
      <c r="C9" s="18" t="s">
        <v>14</v>
      </c>
      <c r="D9" s="19"/>
      <c r="E9" s="19"/>
      <c r="F9" s="19"/>
      <c r="G9" s="19"/>
    </row>
    <row r="10" spans="1:7" x14ac:dyDescent="0.25">
      <c r="A10" s="18" t="s">
        <v>15</v>
      </c>
      <c r="B10" s="18" t="s">
        <v>81</v>
      </c>
      <c r="C10" s="18" t="s">
        <v>17</v>
      </c>
      <c r="D10" s="19"/>
      <c r="E10" s="19"/>
      <c r="F10" s="19"/>
      <c r="G10" s="19"/>
    </row>
    <row r="11" spans="1:7" x14ac:dyDescent="0.25">
      <c r="A11" s="18" t="s">
        <v>18</v>
      </c>
      <c r="B11" s="18" t="s">
        <v>82</v>
      </c>
      <c r="C11" s="18" t="s">
        <v>20</v>
      </c>
      <c r="D11" s="19"/>
      <c r="E11" s="19"/>
      <c r="F11" s="19"/>
      <c r="G11" s="19"/>
    </row>
    <row r="12" spans="1:7" x14ac:dyDescent="0.25">
      <c r="A12" s="18" t="s">
        <v>10</v>
      </c>
      <c r="B12" s="18" t="s">
        <v>82</v>
      </c>
      <c r="C12" s="18" t="s">
        <v>83</v>
      </c>
      <c r="D12" s="19"/>
      <c r="E12" s="19"/>
      <c r="F12" s="19"/>
      <c r="G12" s="19"/>
    </row>
    <row r="13" spans="1:7" x14ac:dyDescent="0.25">
      <c r="A13" s="18" t="s">
        <v>84</v>
      </c>
      <c r="B13" s="18" t="s">
        <v>82</v>
      </c>
      <c r="C13" s="18" t="s">
        <v>85</v>
      </c>
      <c r="D13" s="19"/>
      <c r="E13" s="19"/>
      <c r="F13" s="19"/>
      <c r="G13" s="19"/>
    </row>
    <row r="14" spans="1:7" x14ac:dyDescent="0.25">
      <c r="A14" s="18" t="s">
        <v>2</v>
      </c>
      <c r="B14" s="18" t="s">
        <v>86</v>
      </c>
      <c r="C14" s="18" t="s">
        <v>87</v>
      </c>
      <c r="D14" s="20">
        <v>5600639</v>
      </c>
      <c r="E14" s="19"/>
      <c r="F14" s="20">
        <v>5390461</v>
      </c>
      <c r="G14" s="20">
        <v>5390461</v>
      </c>
    </row>
    <row r="15" spans="1:7" x14ac:dyDescent="0.25">
      <c r="A15" s="18" t="s">
        <v>2</v>
      </c>
      <c r="B15" s="18" t="s">
        <v>88</v>
      </c>
      <c r="C15" s="18" t="s">
        <v>89</v>
      </c>
      <c r="D15" s="20">
        <v>12965745.91</v>
      </c>
      <c r="E15" s="20">
        <v>352566.31</v>
      </c>
      <c r="F15" s="20">
        <v>13039799</v>
      </c>
      <c r="G15" s="20">
        <v>13321851.800000001</v>
      </c>
    </row>
    <row r="16" spans="1:7" x14ac:dyDescent="0.25">
      <c r="A16" s="18" t="s">
        <v>2</v>
      </c>
      <c r="B16" s="18" t="s">
        <v>90</v>
      </c>
      <c r="C16" s="18" t="s">
        <v>91</v>
      </c>
      <c r="D16" s="19"/>
      <c r="E16" s="20">
        <v>402980</v>
      </c>
      <c r="F16" s="19"/>
      <c r="G16" s="20">
        <v>322384</v>
      </c>
    </row>
    <row r="17" spans="1:7" x14ac:dyDescent="0.25">
      <c r="A17" s="18"/>
      <c r="B17" s="18"/>
      <c r="C17" s="18"/>
      <c r="D17" s="19"/>
      <c r="E17" s="19"/>
      <c r="F17" s="19"/>
      <c r="G17" s="19"/>
    </row>
    <row r="18" spans="1:7" x14ac:dyDescent="0.25">
      <c r="A18" s="18"/>
      <c r="B18" s="18" t="s">
        <v>82</v>
      </c>
      <c r="C18" s="18" t="s">
        <v>92</v>
      </c>
      <c r="D18" s="20">
        <v>18566384.91</v>
      </c>
      <c r="E18" s="20">
        <v>755546.31</v>
      </c>
      <c r="F18" s="20">
        <v>18430260</v>
      </c>
      <c r="G18" s="20">
        <v>19034696.800000001</v>
      </c>
    </row>
    <row r="19" spans="1:7" x14ac:dyDescent="0.25">
      <c r="A19" s="18"/>
      <c r="B19" s="18"/>
      <c r="C19" s="18"/>
      <c r="D19" s="19"/>
      <c r="E19" s="19"/>
      <c r="F19" s="19"/>
      <c r="G19" s="19"/>
    </row>
    <row r="20" spans="1:7" x14ac:dyDescent="0.25">
      <c r="A20" s="18" t="s">
        <v>84</v>
      </c>
      <c r="B20" s="18" t="s">
        <v>82</v>
      </c>
      <c r="C20" s="18" t="s">
        <v>85</v>
      </c>
      <c r="D20" s="19"/>
      <c r="E20" s="19"/>
      <c r="F20" s="19"/>
      <c r="G20" s="19"/>
    </row>
    <row r="21" spans="1:7" x14ac:dyDescent="0.25">
      <c r="A21" s="18" t="s">
        <v>2</v>
      </c>
      <c r="B21" s="18" t="s">
        <v>90</v>
      </c>
      <c r="C21" s="18" t="s">
        <v>93</v>
      </c>
      <c r="D21" s="20">
        <v>1500</v>
      </c>
      <c r="E21" s="20">
        <v>8308.69</v>
      </c>
      <c r="F21" s="19"/>
      <c r="G21" s="20">
        <v>6646</v>
      </c>
    </row>
    <row r="22" spans="1:7" x14ac:dyDescent="0.25">
      <c r="A22" s="18"/>
      <c r="B22" s="18"/>
      <c r="C22" s="18"/>
      <c r="D22" s="19"/>
      <c r="E22" s="19"/>
      <c r="F22" s="19"/>
      <c r="G22" s="19"/>
    </row>
    <row r="23" spans="1:7" x14ac:dyDescent="0.25">
      <c r="A23" s="18"/>
      <c r="B23" s="18" t="s">
        <v>82</v>
      </c>
      <c r="C23" s="18" t="s">
        <v>92</v>
      </c>
      <c r="D23" s="20">
        <v>1500</v>
      </c>
      <c r="E23" s="20">
        <v>8308.69</v>
      </c>
      <c r="F23" s="19"/>
      <c r="G23" s="20">
        <v>6646</v>
      </c>
    </row>
    <row r="24" spans="1:7" x14ac:dyDescent="0.25">
      <c r="A24" s="18"/>
      <c r="B24" s="18"/>
      <c r="C24" s="18"/>
      <c r="D24" s="19"/>
      <c r="E24" s="19"/>
      <c r="F24" s="19"/>
      <c r="G24" s="19"/>
    </row>
    <row r="25" spans="1:7" x14ac:dyDescent="0.25">
      <c r="A25" s="18"/>
      <c r="B25" s="18"/>
      <c r="C25" s="18"/>
      <c r="D25" s="19"/>
      <c r="E25" s="19"/>
      <c r="F25" s="19"/>
      <c r="G25" s="19"/>
    </row>
    <row r="26" spans="1:7" x14ac:dyDescent="0.25">
      <c r="A26" s="18"/>
      <c r="B26" s="18" t="s">
        <v>82</v>
      </c>
      <c r="C26" s="18" t="s">
        <v>94</v>
      </c>
      <c r="D26" s="20">
        <v>18567884.91</v>
      </c>
      <c r="E26" s="20">
        <v>763855</v>
      </c>
      <c r="F26" s="20">
        <v>18430260</v>
      </c>
      <c r="G26" s="20">
        <v>19041342.800000001</v>
      </c>
    </row>
    <row r="27" spans="1:7" x14ac:dyDescent="0.25">
      <c r="A27" s="18"/>
      <c r="B27" s="18"/>
      <c r="C27" s="18"/>
      <c r="D27" s="19"/>
      <c r="E27" s="19"/>
      <c r="F27" s="19"/>
      <c r="G27" s="19"/>
    </row>
    <row r="28" spans="1:7" x14ac:dyDescent="0.25">
      <c r="A28" s="18" t="s">
        <v>10</v>
      </c>
      <c r="B28" s="18" t="s">
        <v>82</v>
      </c>
      <c r="C28" s="18" t="s">
        <v>83</v>
      </c>
      <c r="D28" s="19"/>
      <c r="E28" s="19"/>
      <c r="F28" s="19"/>
      <c r="G28" s="19"/>
    </row>
    <row r="29" spans="1:7" x14ac:dyDescent="0.25">
      <c r="A29" s="18" t="s">
        <v>84</v>
      </c>
      <c r="B29" s="18" t="s">
        <v>82</v>
      </c>
      <c r="C29" s="18" t="s">
        <v>85</v>
      </c>
      <c r="D29" s="19"/>
      <c r="E29" s="19"/>
      <c r="F29" s="19"/>
      <c r="G29" s="19"/>
    </row>
    <row r="30" spans="1:7" x14ac:dyDescent="0.25">
      <c r="A30" s="18" t="s">
        <v>2</v>
      </c>
      <c r="B30" s="18" t="s">
        <v>95</v>
      </c>
      <c r="C30" s="18" t="s">
        <v>96</v>
      </c>
      <c r="D30" s="20">
        <v>70000</v>
      </c>
      <c r="E30" s="20">
        <v>78500</v>
      </c>
      <c r="F30" s="19"/>
      <c r="G30" s="20">
        <v>62800</v>
      </c>
    </row>
    <row r="31" spans="1:7" x14ac:dyDescent="0.25">
      <c r="A31" s="18"/>
      <c r="B31" s="18"/>
      <c r="C31" s="18"/>
      <c r="D31" s="19"/>
      <c r="E31" s="19"/>
      <c r="F31" s="19"/>
      <c r="G31" s="19"/>
    </row>
    <row r="32" spans="1:7" x14ac:dyDescent="0.25">
      <c r="A32" s="18"/>
      <c r="B32" s="18" t="s">
        <v>82</v>
      </c>
      <c r="C32" s="18" t="s">
        <v>92</v>
      </c>
      <c r="D32" s="20">
        <v>70000</v>
      </c>
      <c r="E32" s="20">
        <v>78500</v>
      </c>
      <c r="F32" s="19"/>
      <c r="G32" s="20">
        <v>62800</v>
      </c>
    </row>
    <row r="33" spans="1:7" x14ac:dyDescent="0.25">
      <c r="A33" s="18"/>
      <c r="B33" s="18"/>
      <c r="C33" s="18"/>
      <c r="D33" s="19"/>
      <c r="E33" s="19"/>
      <c r="F33" s="19"/>
      <c r="G33" s="19"/>
    </row>
    <row r="34" spans="1:7" x14ac:dyDescent="0.25">
      <c r="A34" s="18" t="s">
        <v>84</v>
      </c>
      <c r="B34" s="18" t="s">
        <v>82</v>
      </c>
      <c r="C34" s="18" t="s">
        <v>85</v>
      </c>
      <c r="D34" s="19"/>
      <c r="E34" s="19"/>
      <c r="F34" s="19"/>
      <c r="G34" s="19"/>
    </row>
    <row r="35" spans="1:7" x14ac:dyDescent="0.25">
      <c r="A35" s="18" t="s">
        <v>2</v>
      </c>
      <c r="B35" s="18" t="s">
        <v>97</v>
      </c>
      <c r="C35" s="18" t="s">
        <v>98</v>
      </c>
      <c r="D35" s="19"/>
      <c r="E35" s="19"/>
      <c r="F35" s="19"/>
      <c r="G35" s="19"/>
    </row>
    <row r="36" spans="1:7" x14ac:dyDescent="0.25">
      <c r="A36" s="18"/>
      <c r="B36" s="18"/>
      <c r="C36" s="18"/>
      <c r="D36" s="19"/>
      <c r="E36" s="19"/>
      <c r="F36" s="19"/>
      <c r="G36" s="19"/>
    </row>
    <row r="37" spans="1:7" x14ac:dyDescent="0.25">
      <c r="A37" s="18"/>
      <c r="B37" s="18" t="s">
        <v>82</v>
      </c>
      <c r="C37" s="18" t="s">
        <v>92</v>
      </c>
      <c r="D37" s="19"/>
      <c r="E37" s="19"/>
      <c r="F37" s="19"/>
      <c r="G37" s="19"/>
    </row>
    <row r="38" spans="1:7" x14ac:dyDescent="0.25">
      <c r="A38" s="18"/>
      <c r="B38" s="18"/>
      <c r="C38" s="18"/>
      <c r="D38" s="19"/>
      <c r="E38" s="19"/>
      <c r="F38" s="19"/>
      <c r="G38" s="19"/>
    </row>
    <row r="39" spans="1:7" x14ac:dyDescent="0.25">
      <c r="A39" s="18"/>
      <c r="B39" s="18"/>
      <c r="C39" s="18"/>
      <c r="D39" s="19"/>
      <c r="E39" s="19"/>
      <c r="F39" s="19"/>
      <c r="G39" s="19"/>
    </row>
    <row r="40" spans="1:7" x14ac:dyDescent="0.25">
      <c r="A40" s="18"/>
      <c r="B40" s="18" t="s">
        <v>82</v>
      </c>
      <c r="C40" s="18" t="s">
        <v>94</v>
      </c>
      <c r="D40" s="20">
        <v>70000</v>
      </c>
      <c r="E40" s="20">
        <v>78500</v>
      </c>
      <c r="F40" s="19"/>
      <c r="G40" s="20">
        <v>62800</v>
      </c>
    </row>
    <row r="41" spans="1:7" x14ac:dyDescent="0.25">
      <c r="A41" s="18"/>
      <c r="B41" s="18"/>
      <c r="C41" s="18"/>
      <c r="D41" s="19"/>
      <c r="E41" s="19"/>
      <c r="F41" s="19"/>
      <c r="G41" s="19"/>
    </row>
    <row r="42" spans="1:7" x14ac:dyDescent="0.25">
      <c r="A42" s="18"/>
      <c r="B42" s="18"/>
      <c r="C42" s="18"/>
      <c r="D42" s="19"/>
      <c r="E42" s="19"/>
      <c r="F42" s="19"/>
      <c r="G42" s="19"/>
    </row>
    <row r="43" spans="1:7" x14ac:dyDescent="0.25">
      <c r="A43" s="18"/>
      <c r="B43" s="18" t="s">
        <v>99</v>
      </c>
      <c r="C43" s="18" t="s">
        <v>100</v>
      </c>
      <c r="D43" s="20">
        <v>18637884.91</v>
      </c>
      <c r="E43" s="20">
        <v>842355</v>
      </c>
      <c r="F43" s="20">
        <v>18430260</v>
      </c>
      <c r="G43" s="20">
        <v>19104142.800000001</v>
      </c>
    </row>
    <row r="44" spans="1:7" x14ac:dyDescent="0.25">
      <c r="A44" s="18"/>
      <c r="B44" s="18"/>
      <c r="C44" s="18"/>
      <c r="D44" s="19"/>
      <c r="E44" s="19"/>
      <c r="F44" s="19"/>
      <c r="G44" s="19"/>
    </row>
    <row r="45" spans="1:7" x14ac:dyDescent="0.25">
      <c r="A45" s="18" t="s">
        <v>18</v>
      </c>
      <c r="B45" s="18" t="s">
        <v>101</v>
      </c>
      <c r="C45" s="18" t="s">
        <v>20</v>
      </c>
      <c r="D45" s="19"/>
      <c r="E45" s="19"/>
      <c r="F45" s="19"/>
      <c r="G45" s="19"/>
    </row>
    <row r="46" spans="1:7" x14ac:dyDescent="0.25">
      <c r="A46" s="18" t="s">
        <v>10</v>
      </c>
      <c r="B46" s="18" t="s">
        <v>101</v>
      </c>
      <c r="C46" s="18" t="s">
        <v>83</v>
      </c>
      <c r="D46" s="19"/>
      <c r="E46" s="19"/>
      <c r="F46" s="19"/>
      <c r="G46" s="19"/>
    </row>
    <row r="47" spans="1:7" x14ac:dyDescent="0.25">
      <c r="A47" s="18" t="s">
        <v>84</v>
      </c>
      <c r="B47" s="18" t="s">
        <v>101</v>
      </c>
      <c r="C47" s="18" t="s">
        <v>85</v>
      </c>
      <c r="D47" s="19"/>
      <c r="E47" s="19"/>
      <c r="F47" s="19"/>
      <c r="G47" s="19"/>
    </row>
    <row r="48" spans="1:7" x14ac:dyDescent="0.25">
      <c r="A48" s="18" t="s">
        <v>2</v>
      </c>
      <c r="B48" s="18" t="s">
        <v>102</v>
      </c>
      <c r="C48" s="18" t="s">
        <v>103</v>
      </c>
      <c r="D48" s="19"/>
      <c r="E48" s="20">
        <v>603270.94999999995</v>
      </c>
      <c r="F48" s="19"/>
      <c r="G48" s="20">
        <v>482616.76</v>
      </c>
    </row>
    <row r="49" spans="1:7" x14ac:dyDescent="0.25">
      <c r="A49" s="18"/>
      <c r="B49" s="18"/>
      <c r="C49" s="18"/>
      <c r="D49" s="19"/>
      <c r="E49" s="19"/>
      <c r="F49" s="19"/>
      <c r="G49" s="19"/>
    </row>
    <row r="50" spans="1:7" x14ac:dyDescent="0.25">
      <c r="A50" s="18"/>
      <c r="B50" s="18" t="s">
        <v>101</v>
      </c>
      <c r="C50" s="18" t="s">
        <v>92</v>
      </c>
      <c r="D50" s="19"/>
      <c r="E50" s="20">
        <v>603270.94999999995</v>
      </c>
      <c r="F50" s="19"/>
      <c r="G50" s="20">
        <v>482616.76</v>
      </c>
    </row>
    <row r="51" spans="1:7" x14ac:dyDescent="0.25">
      <c r="A51" s="18"/>
      <c r="B51" s="18"/>
      <c r="C51" s="18"/>
      <c r="D51" s="19"/>
      <c r="E51" s="19"/>
      <c r="F51" s="19"/>
      <c r="G51" s="19"/>
    </row>
    <row r="52" spans="1:7" x14ac:dyDescent="0.25">
      <c r="A52" s="18" t="s">
        <v>84</v>
      </c>
      <c r="B52" s="18" t="s">
        <v>101</v>
      </c>
      <c r="C52" s="18" t="s">
        <v>85</v>
      </c>
      <c r="D52" s="19"/>
      <c r="E52" s="19"/>
      <c r="F52" s="19"/>
      <c r="G52" s="19"/>
    </row>
    <row r="53" spans="1:7" x14ac:dyDescent="0.25">
      <c r="A53" s="18" t="s">
        <v>2</v>
      </c>
      <c r="B53" s="18" t="s">
        <v>104</v>
      </c>
      <c r="C53" s="18" t="s">
        <v>105</v>
      </c>
      <c r="D53" s="19"/>
      <c r="E53" s="20">
        <v>688297.3</v>
      </c>
      <c r="F53" s="19"/>
      <c r="G53" s="20">
        <v>550637.84</v>
      </c>
    </row>
    <row r="54" spans="1:7" x14ac:dyDescent="0.25">
      <c r="A54" s="18"/>
      <c r="B54" s="18"/>
      <c r="C54" s="18"/>
      <c r="D54" s="19"/>
      <c r="E54" s="19"/>
      <c r="F54" s="19"/>
      <c r="G54" s="19"/>
    </row>
    <row r="55" spans="1:7" x14ac:dyDescent="0.25">
      <c r="A55" s="18"/>
      <c r="B55" s="18" t="s">
        <v>101</v>
      </c>
      <c r="C55" s="18" t="s">
        <v>92</v>
      </c>
      <c r="D55" s="19"/>
      <c r="E55" s="20">
        <v>688297.3</v>
      </c>
      <c r="F55" s="19"/>
      <c r="G55" s="20">
        <v>550637.84</v>
      </c>
    </row>
    <row r="56" spans="1:7" x14ac:dyDescent="0.25">
      <c r="A56" s="18"/>
      <c r="B56" s="18"/>
      <c r="C56" s="18"/>
      <c r="D56" s="19"/>
      <c r="E56" s="19"/>
      <c r="F56" s="19"/>
      <c r="G56" s="19"/>
    </row>
    <row r="57" spans="1:7" x14ac:dyDescent="0.25">
      <c r="A57" s="18" t="s">
        <v>84</v>
      </c>
      <c r="B57" s="18" t="s">
        <v>101</v>
      </c>
      <c r="C57" s="18" t="s">
        <v>85</v>
      </c>
      <c r="D57" s="19"/>
      <c r="E57" s="19"/>
      <c r="F57" s="19"/>
      <c r="G57" s="19"/>
    </row>
    <row r="58" spans="1:7" x14ac:dyDescent="0.25">
      <c r="A58" s="18" t="s">
        <v>2</v>
      </c>
      <c r="B58" s="18" t="s">
        <v>106</v>
      </c>
      <c r="C58" s="18" t="s">
        <v>107</v>
      </c>
      <c r="D58" s="20">
        <v>1212097.3</v>
      </c>
      <c r="E58" s="20">
        <v>12500330.880000001</v>
      </c>
      <c r="F58" s="20">
        <v>1731454.9</v>
      </c>
      <c r="G58" s="20">
        <v>5951587.4000000004</v>
      </c>
    </row>
    <row r="59" spans="1:7" x14ac:dyDescent="0.25">
      <c r="A59" s="18" t="s">
        <v>2</v>
      </c>
      <c r="B59" s="18" t="s">
        <v>108</v>
      </c>
      <c r="C59" s="18" t="s">
        <v>109</v>
      </c>
      <c r="D59" s="19"/>
      <c r="E59" s="19"/>
      <c r="F59" s="19"/>
      <c r="G59" s="19"/>
    </row>
    <row r="60" spans="1:7" x14ac:dyDescent="0.25">
      <c r="A60" s="18"/>
      <c r="B60" s="18"/>
      <c r="C60" s="18"/>
      <c r="D60" s="19"/>
      <c r="E60" s="19"/>
      <c r="F60" s="19"/>
      <c r="G60" s="19"/>
    </row>
    <row r="61" spans="1:7" x14ac:dyDescent="0.25">
      <c r="A61" s="18"/>
      <c r="B61" s="18" t="s">
        <v>101</v>
      </c>
      <c r="C61" s="18" t="s">
        <v>92</v>
      </c>
      <c r="D61" s="20">
        <v>1212097.3</v>
      </c>
      <c r="E61" s="20">
        <v>12500330.880000001</v>
      </c>
      <c r="F61" s="20">
        <v>1731454.9</v>
      </c>
      <c r="G61" s="20">
        <v>5951587.4000000004</v>
      </c>
    </row>
    <row r="62" spans="1:7" x14ac:dyDescent="0.25">
      <c r="A62" s="18"/>
      <c r="B62" s="18"/>
      <c r="C62" s="18"/>
      <c r="D62" s="19"/>
      <c r="E62" s="19"/>
      <c r="F62" s="19"/>
      <c r="G62" s="19"/>
    </row>
    <row r="63" spans="1:7" x14ac:dyDescent="0.25">
      <c r="A63" s="18"/>
      <c r="B63" s="18"/>
      <c r="C63" s="18"/>
      <c r="D63" s="19"/>
      <c r="E63" s="19"/>
      <c r="F63" s="19"/>
      <c r="G63" s="19"/>
    </row>
    <row r="64" spans="1:7" x14ac:dyDescent="0.25">
      <c r="A64" s="18"/>
      <c r="B64" s="18" t="s">
        <v>101</v>
      </c>
      <c r="C64" s="18" t="s">
        <v>94</v>
      </c>
      <c r="D64" s="20">
        <v>1212097.3</v>
      </c>
      <c r="E64" s="20">
        <v>13791899.130000001</v>
      </c>
      <c r="F64" s="20">
        <v>1731454.9</v>
      </c>
      <c r="G64" s="20">
        <v>6984842</v>
      </c>
    </row>
    <row r="65" spans="1:7" x14ac:dyDescent="0.25">
      <c r="A65" s="18"/>
      <c r="B65" s="18"/>
      <c r="C65" s="18"/>
      <c r="D65" s="19"/>
      <c r="E65" s="19"/>
      <c r="F65" s="19"/>
      <c r="G65" s="19"/>
    </row>
    <row r="66" spans="1:7" x14ac:dyDescent="0.25">
      <c r="A66" s="18"/>
      <c r="B66" s="18"/>
      <c r="C66" s="18"/>
      <c r="D66" s="19"/>
      <c r="E66" s="19"/>
      <c r="F66" s="19"/>
      <c r="G66" s="19"/>
    </row>
    <row r="67" spans="1:7" x14ac:dyDescent="0.25">
      <c r="A67" s="18"/>
      <c r="B67" s="18" t="s">
        <v>110</v>
      </c>
      <c r="C67" s="18" t="s">
        <v>111</v>
      </c>
      <c r="D67" s="20">
        <v>1212097.3</v>
      </c>
      <c r="E67" s="20">
        <v>13791899.130000001</v>
      </c>
      <c r="F67" s="20">
        <v>1731454.9</v>
      </c>
      <c r="G67" s="20">
        <v>6984842</v>
      </c>
    </row>
    <row r="68" spans="1:7" x14ac:dyDescent="0.25">
      <c r="A68" s="18"/>
      <c r="B68" s="18"/>
      <c r="C68" s="18"/>
      <c r="D68" s="19"/>
      <c r="E68" s="19"/>
      <c r="F68" s="19"/>
      <c r="G68" s="19"/>
    </row>
    <row r="69" spans="1:7" x14ac:dyDescent="0.25">
      <c r="A69" s="18"/>
      <c r="B69" s="18"/>
      <c r="C69" s="18"/>
      <c r="D69" s="19"/>
      <c r="E69" s="19"/>
      <c r="F69" s="19"/>
      <c r="G69" s="19"/>
    </row>
    <row r="70" spans="1:7" x14ac:dyDescent="0.25">
      <c r="A70" s="18"/>
      <c r="B70" s="18" t="s">
        <v>112</v>
      </c>
      <c r="C70" s="18" t="s">
        <v>113</v>
      </c>
      <c r="D70" s="20">
        <v>19849982.210000001</v>
      </c>
      <c r="E70" s="20">
        <v>14634254.130000001</v>
      </c>
      <c r="F70" s="20">
        <v>20161714.899999999</v>
      </c>
      <c r="G70" s="20">
        <v>26088984.800000001</v>
      </c>
    </row>
    <row r="71" spans="1:7" x14ac:dyDescent="0.25">
      <c r="A71" s="18"/>
      <c r="B71" s="18"/>
      <c r="C71" s="18"/>
      <c r="D71" s="19"/>
      <c r="E71" s="19"/>
      <c r="F71" s="19"/>
      <c r="G71" s="19"/>
    </row>
    <row r="72" spans="1:7" x14ac:dyDescent="0.25">
      <c r="A72" s="18"/>
      <c r="B72" s="18"/>
      <c r="C72" s="18"/>
      <c r="D72" s="19"/>
      <c r="E72" s="19"/>
      <c r="F72" s="19"/>
      <c r="G72" s="19"/>
    </row>
    <row r="73" spans="1:7" x14ac:dyDescent="0.25">
      <c r="A73" s="18"/>
      <c r="B73" s="18" t="s">
        <v>114</v>
      </c>
      <c r="C73" s="18" t="s">
        <v>115</v>
      </c>
      <c r="D73" s="20">
        <v>19849982.210000001</v>
      </c>
      <c r="E73" s="20">
        <v>14634254.130000001</v>
      </c>
      <c r="F73" s="20">
        <v>20161714.899999999</v>
      </c>
      <c r="G73" s="20">
        <v>26088984.800000001</v>
      </c>
    </row>
    <row r="74" spans="1:7" x14ac:dyDescent="0.25">
      <c r="A74" s="18"/>
      <c r="B74" s="18"/>
      <c r="C74" s="18"/>
      <c r="D74" s="19"/>
      <c r="E74" s="19"/>
      <c r="F74" s="19"/>
      <c r="G74" s="19"/>
    </row>
    <row r="75" spans="1:7" x14ac:dyDescent="0.25">
      <c r="A75" s="18" t="s">
        <v>13</v>
      </c>
      <c r="B75" s="18">
        <v>3</v>
      </c>
      <c r="C75" s="18" t="s">
        <v>22</v>
      </c>
      <c r="D75" s="19"/>
      <c r="E75" s="19"/>
      <c r="F75" s="19"/>
      <c r="G75" s="19"/>
    </row>
    <row r="76" spans="1:7" x14ac:dyDescent="0.25">
      <c r="A76" s="18" t="s">
        <v>15</v>
      </c>
      <c r="B76" s="18" t="s">
        <v>116</v>
      </c>
      <c r="C76" s="18" t="s">
        <v>24</v>
      </c>
      <c r="D76" s="19"/>
      <c r="E76" s="19"/>
      <c r="F76" s="19"/>
      <c r="G76" s="19"/>
    </row>
    <row r="77" spans="1:7" x14ac:dyDescent="0.25">
      <c r="A77" s="18" t="s">
        <v>18</v>
      </c>
      <c r="B77" s="18" t="s">
        <v>117</v>
      </c>
      <c r="C77" s="18" t="s">
        <v>20</v>
      </c>
      <c r="D77" s="19"/>
      <c r="E77" s="19"/>
      <c r="F77" s="19"/>
      <c r="G77" s="19"/>
    </row>
    <row r="78" spans="1:7" x14ac:dyDescent="0.25">
      <c r="A78" s="18" t="s">
        <v>18</v>
      </c>
      <c r="B78" s="18" t="s">
        <v>117</v>
      </c>
      <c r="C78" s="18" t="s">
        <v>85</v>
      </c>
      <c r="D78" s="19"/>
      <c r="E78" s="19"/>
      <c r="F78" s="19"/>
      <c r="G78" s="19"/>
    </row>
    <row r="79" spans="1:7" x14ac:dyDescent="0.25">
      <c r="A79" s="18"/>
      <c r="B79" s="18"/>
      <c r="C79" s="18"/>
      <c r="D79" s="19"/>
      <c r="E79" s="19"/>
      <c r="F79" s="19"/>
      <c r="G79" s="19"/>
    </row>
    <row r="80" spans="1:7" x14ac:dyDescent="0.25">
      <c r="A80" s="18"/>
      <c r="B80" s="18" t="s">
        <v>117</v>
      </c>
      <c r="C80" s="18" t="s">
        <v>92</v>
      </c>
      <c r="D80" s="19"/>
      <c r="E80" s="19"/>
      <c r="F80" s="19"/>
      <c r="G80" s="19"/>
    </row>
    <row r="81" spans="1:7" x14ac:dyDescent="0.25">
      <c r="A81" s="18"/>
      <c r="B81" s="18"/>
      <c r="C81" s="18"/>
      <c r="D81" s="19"/>
      <c r="E81" s="19"/>
      <c r="F81" s="19"/>
      <c r="G81" s="19"/>
    </row>
    <row r="82" spans="1:7" x14ac:dyDescent="0.25">
      <c r="A82" s="18" t="s">
        <v>10</v>
      </c>
      <c r="B82" s="18" t="s">
        <v>117</v>
      </c>
      <c r="C82" s="18" t="s">
        <v>83</v>
      </c>
      <c r="D82" s="19"/>
      <c r="E82" s="19"/>
      <c r="F82" s="19"/>
      <c r="G82" s="19"/>
    </row>
    <row r="83" spans="1:7" x14ac:dyDescent="0.25">
      <c r="A83" s="18"/>
      <c r="B83" s="18"/>
      <c r="C83" s="18"/>
      <c r="D83" s="19"/>
      <c r="E83" s="19"/>
      <c r="F83" s="19"/>
      <c r="G83" s="19"/>
    </row>
    <row r="84" spans="1:7" x14ac:dyDescent="0.25">
      <c r="A84" s="18"/>
      <c r="B84" s="18" t="s">
        <v>117</v>
      </c>
      <c r="C84" s="18" t="s">
        <v>94</v>
      </c>
      <c r="D84" s="19"/>
      <c r="E84" s="19"/>
      <c r="F84" s="19"/>
      <c r="G84" s="19"/>
    </row>
    <row r="85" spans="1:7" x14ac:dyDescent="0.25">
      <c r="A85" s="18"/>
      <c r="B85" s="18"/>
      <c r="C85" s="18"/>
      <c r="D85" s="19"/>
      <c r="E85" s="19"/>
      <c r="F85" s="19"/>
      <c r="G85" s="19"/>
    </row>
    <row r="86" spans="1:7" x14ac:dyDescent="0.25">
      <c r="A86" s="18" t="s">
        <v>10</v>
      </c>
      <c r="B86" s="18" t="s">
        <v>117</v>
      </c>
      <c r="C86" s="18" t="s">
        <v>83</v>
      </c>
      <c r="D86" s="19"/>
      <c r="E86" s="19"/>
      <c r="F86" s="19"/>
      <c r="G86" s="19"/>
    </row>
    <row r="87" spans="1:7" x14ac:dyDescent="0.25">
      <c r="A87" s="18" t="s">
        <v>84</v>
      </c>
      <c r="B87" s="18" t="s">
        <v>117</v>
      </c>
      <c r="C87" s="18" t="s">
        <v>85</v>
      </c>
      <c r="D87" s="19"/>
      <c r="E87" s="19"/>
      <c r="F87" s="19"/>
      <c r="G87" s="19"/>
    </row>
    <row r="88" spans="1:7" x14ac:dyDescent="0.25">
      <c r="A88" s="18" t="s">
        <v>2</v>
      </c>
      <c r="B88" s="18" t="s">
        <v>118</v>
      </c>
      <c r="C88" s="18" t="s">
        <v>119</v>
      </c>
      <c r="D88" s="19"/>
      <c r="E88" s="20">
        <v>194844</v>
      </c>
      <c r="F88" s="19"/>
      <c r="G88" s="20">
        <v>155875.20000000001</v>
      </c>
    </row>
    <row r="89" spans="1:7" x14ac:dyDescent="0.25">
      <c r="A89" s="18"/>
      <c r="B89" s="18"/>
      <c r="C89" s="18"/>
      <c r="D89" s="19"/>
      <c r="E89" s="19"/>
      <c r="F89" s="19"/>
      <c r="G89" s="19"/>
    </row>
    <row r="90" spans="1:7" x14ac:dyDescent="0.25">
      <c r="A90" s="18"/>
      <c r="B90" s="18" t="s">
        <v>117</v>
      </c>
      <c r="C90" s="18" t="s">
        <v>92</v>
      </c>
      <c r="D90" s="19"/>
      <c r="E90" s="20">
        <v>194844</v>
      </c>
      <c r="F90" s="19"/>
      <c r="G90" s="20">
        <v>155875.20000000001</v>
      </c>
    </row>
    <row r="91" spans="1:7" x14ac:dyDescent="0.25">
      <c r="A91" s="18"/>
      <c r="B91" s="18"/>
      <c r="C91" s="18"/>
      <c r="D91" s="19"/>
      <c r="E91" s="19"/>
      <c r="F91" s="19"/>
      <c r="G91" s="19"/>
    </row>
    <row r="92" spans="1:7" x14ac:dyDescent="0.25">
      <c r="A92" s="18"/>
      <c r="B92" s="18"/>
      <c r="C92" s="18"/>
      <c r="D92" s="19"/>
      <c r="E92" s="19"/>
      <c r="F92" s="19"/>
      <c r="G92" s="19"/>
    </row>
    <row r="93" spans="1:7" x14ac:dyDescent="0.25">
      <c r="A93" s="18"/>
      <c r="B93" s="18" t="s">
        <v>117</v>
      </c>
      <c r="C93" s="18" t="s">
        <v>94</v>
      </c>
      <c r="D93" s="19"/>
      <c r="E93" s="20">
        <v>194844</v>
      </c>
      <c r="F93" s="19"/>
      <c r="G93" s="20">
        <v>155875.20000000001</v>
      </c>
    </row>
    <row r="94" spans="1:7" x14ac:dyDescent="0.25">
      <c r="A94" s="18"/>
      <c r="B94" s="18"/>
      <c r="C94" s="18"/>
      <c r="D94" s="19"/>
      <c r="E94" s="19"/>
      <c r="F94" s="19"/>
      <c r="G94" s="19"/>
    </row>
    <row r="95" spans="1:7" x14ac:dyDescent="0.25">
      <c r="A95" s="18"/>
      <c r="B95" s="18"/>
      <c r="C95" s="18"/>
      <c r="D95" s="19"/>
      <c r="E95" s="19"/>
      <c r="F95" s="19"/>
      <c r="G95" s="19"/>
    </row>
    <row r="96" spans="1:7" x14ac:dyDescent="0.25">
      <c r="A96" s="18"/>
      <c r="B96" s="18" t="s">
        <v>120</v>
      </c>
      <c r="C96" s="18" t="s">
        <v>121</v>
      </c>
      <c r="D96" s="19"/>
      <c r="E96" s="20">
        <v>194844</v>
      </c>
      <c r="F96" s="19"/>
      <c r="G96" s="20">
        <v>155875.20000000001</v>
      </c>
    </row>
    <row r="97" spans="1:7" x14ac:dyDescent="0.25">
      <c r="A97" s="18"/>
      <c r="B97" s="18"/>
      <c r="C97" s="18"/>
      <c r="D97" s="19"/>
      <c r="E97" s="19"/>
      <c r="F97" s="19"/>
      <c r="G97" s="19"/>
    </row>
    <row r="98" spans="1:7" x14ac:dyDescent="0.25">
      <c r="A98" s="18" t="s">
        <v>18</v>
      </c>
      <c r="B98" s="18" t="s">
        <v>122</v>
      </c>
      <c r="C98" s="18" t="s">
        <v>20</v>
      </c>
      <c r="D98" s="19"/>
      <c r="E98" s="19"/>
      <c r="F98" s="19"/>
      <c r="G98" s="19"/>
    </row>
    <row r="99" spans="1:7" x14ac:dyDescent="0.25">
      <c r="A99" s="18" t="s">
        <v>10</v>
      </c>
      <c r="B99" s="18" t="s">
        <v>122</v>
      </c>
      <c r="C99" s="18" t="s">
        <v>83</v>
      </c>
      <c r="D99" s="19"/>
      <c r="E99" s="19"/>
      <c r="F99" s="19"/>
      <c r="G99" s="19"/>
    </row>
    <row r="100" spans="1:7" x14ac:dyDescent="0.25">
      <c r="A100" s="18" t="s">
        <v>84</v>
      </c>
      <c r="B100" s="18" t="s">
        <v>122</v>
      </c>
      <c r="C100" s="18" t="s">
        <v>85</v>
      </c>
      <c r="D100" s="19"/>
      <c r="E100" s="19"/>
      <c r="F100" s="19"/>
      <c r="G100" s="19"/>
    </row>
    <row r="101" spans="1:7" x14ac:dyDescent="0.25">
      <c r="A101" s="18" t="s">
        <v>2</v>
      </c>
      <c r="B101" s="18" t="s">
        <v>123</v>
      </c>
      <c r="C101" s="18" t="s">
        <v>124</v>
      </c>
      <c r="D101" s="20">
        <v>2634.27</v>
      </c>
      <c r="E101" s="19"/>
      <c r="F101" s="19"/>
      <c r="G101" s="19"/>
    </row>
    <row r="102" spans="1:7" x14ac:dyDescent="0.25">
      <c r="A102" s="18"/>
      <c r="B102" s="18"/>
      <c r="C102" s="18"/>
      <c r="D102" s="19"/>
      <c r="E102" s="19"/>
      <c r="F102" s="19"/>
      <c r="G102" s="19"/>
    </row>
    <row r="103" spans="1:7" x14ac:dyDescent="0.25">
      <c r="A103" s="18"/>
      <c r="B103" s="18" t="s">
        <v>122</v>
      </c>
      <c r="C103" s="18" t="s">
        <v>92</v>
      </c>
      <c r="D103" s="20">
        <v>2634.27</v>
      </c>
      <c r="E103" s="19"/>
      <c r="F103" s="19"/>
      <c r="G103" s="19"/>
    </row>
    <row r="104" spans="1:7" x14ac:dyDescent="0.25">
      <c r="A104" s="18"/>
      <c r="B104" s="18"/>
      <c r="C104" s="18"/>
      <c r="D104" s="19"/>
      <c r="E104" s="19"/>
      <c r="F104" s="19"/>
      <c r="G104" s="19"/>
    </row>
    <row r="105" spans="1:7" x14ac:dyDescent="0.25">
      <c r="A105" s="18"/>
      <c r="B105" s="18"/>
      <c r="C105" s="18"/>
      <c r="D105" s="19"/>
      <c r="E105" s="19"/>
      <c r="F105" s="19"/>
      <c r="G105" s="19"/>
    </row>
    <row r="106" spans="1:7" x14ac:dyDescent="0.25">
      <c r="A106" s="18"/>
      <c r="B106" s="18" t="s">
        <v>122</v>
      </c>
      <c r="C106" s="18" t="s">
        <v>94</v>
      </c>
      <c r="D106" s="20">
        <v>2634.27</v>
      </c>
      <c r="E106" s="19"/>
      <c r="F106" s="19"/>
      <c r="G106" s="19"/>
    </row>
    <row r="107" spans="1:7" x14ac:dyDescent="0.25">
      <c r="A107" s="18"/>
      <c r="B107" s="18"/>
      <c r="C107" s="18"/>
      <c r="D107" s="19"/>
      <c r="E107" s="19"/>
      <c r="F107" s="19"/>
      <c r="G107" s="19"/>
    </row>
    <row r="108" spans="1:7" x14ac:dyDescent="0.25">
      <c r="A108" s="18"/>
      <c r="B108" s="18"/>
      <c r="C108" s="18"/>
      <c r="D108" s="19"/>
      <c r="E108" s="19"/>
      <c r="F108" s="19"/>
      <c r="G108" s="19"/>
    </row>
    <row r="109" spans="1:7" x14ac:dyDescent="0.25">
      <c r="A109" s="18"/>
      <c r="B109" s="18" t="s">
        <v>125</v>
      </c>
      <c r="C109" s="18" t="s">
        <v>126</v>
      </c>
      <c r="D109" s="20">
        <v>2634.27</v>
      </c>
      <c r="E109" s="19"/>
      <c r="F109" s="19"/>
      <c r="G109" s="19"/>
    </row>
    <row r="110" spans="1:7" x14ac:dyDescent="0.25">
      <c r="A110" s="18"/>
      <c r="B110" s="18"/>
      <c r="C110" s="18"/>
      <c r="D110" s="19"/>
      <c r="E110" s="19"/>
      <c r="F110" s="19"/>
      <c r="G110" s="19"/>
    </row>
    <row r="111" spans="1:7" x14ac:dyDescent="0.25">
      <c r="A111" s="18"/>
      <c r="B111" s="18"/>
      <c r="C111" s="18"/>
      <c r="D111" s="19"/>
      <c r="E111" s="19"/>
      <c r="F111" s="19"/>
      <c r="G111" s="19"/>
    </row>
    <row r="112" spans="1:7" x14ac:dyDescent="0.25">
      <c r="A112" s="18"/>
      <c r="B112" s="18" t="s">
        <v>127</v>
      </c>
      <c r="C112" s="18" t="s">
        <v>128</v>
      </c>
      <c r="D112" s="20">
        <v>2634.27</v>
      </c>
      <c r="E112" s="20">
        <v>194844</v>
      </c>
      <c r="F112" s="19"/>
      <c r="G112" s="20">
        <v>155875.20000000001</v>
      </c>
    </row>
    <row r="113" spans="1:7" x14ac:dyDescent="0.25">
      <c r="A113" s="18"/>
      <c r="B113" s="18"/>
      <c r="C113" s="18"/>
      <c r="D113" s="19"/>
      <c r="E113" s="19"/>
      <c r="F113" s="19"/>
      <c r="G113" s="19"/>
    </row>
    <row r="114" spans="1:7" x14ac:dyDescent="0.25">
      <c r="A114" s="18"/>
      <c r="B114" s="18"/>
      <c r="C114" s="18"/>
      <c r="D114" s="19"/>
      <c r="E114" s="19"/>
      <c r="F114" s="19"/>
      <c r="G114" s="19"/>
    </row>
    <row r="115" spans="1:7" x14ac:dyDescent="0.25">
      <c r="A115" s="18"/>
      <c r="B115" s="18" t="s">
        <v>129</v>
      </c>
      <c r="C115" s="18" t="s">
        <v>130</v>
      </c>
      <c r="D115" s="20">
        <v>2634.27</v>
      </c>
      <c r="E115" s="20">
        <v>194844</v>
      </c>
      <c r="F115" s="19"/>
      <c r="G115" s="20">
        <v>155875.20000000001</v>
      </c>
    </row>
    <row r="116" spans="1:7" x14ac:dyDescent="0.25">
      <c r="A116" s="18"/>
      <c r="B116" s="18"/>
      <c r="C116" s="18"/>
      <c r="D116" s="19"/>
      <c r="E116" s="19"/>
      <c r="F116" s="19"/>
      <c r="G116" s="19"/>
    </row>
    <row r="117" spans="1:7" x14ac:dyDescent="0.25">
      <c r="A117" s="18" t="s">
        <v>13</v>
      </c>
      <c r="B117" s="18">
        <v>9</v>
      </c>
      <c r="C117" s="18" t="s">
        <v>27</v>
      </c>
      <c r="D117" s="19"/>
      <c r="E117" s="19"/>
      <c r="F117" s="19"/>
      <c r="G117" s="19"/>
    </row>
    <row r="118" spans="1:7" x14ac:dyDescent="0.25">
      <c r="A118" s="18" t="s">
        <v>15</v>
      </c>
      <c r="B118" s="18" t="s">
        <v>131</v>
      </c>
      <c r="C118" s="18" t="s">
        <v>29</v>
      </c>
      <c r="D118" s="19"/>
      <c r="E118" s="19"/>
      <c r="F118" s="19"/>
      <c r="G118" s="19"/>
    </row>
    <row r="119" spans="1:7" x14ac:dyDescent="0.25">
      <c r="A119" s="18" t="s">
        <v>18</v>
      </c>
      <c r="B119" s="18" t="s">
        <v>132</v>
      </c>
      <c r="C119" s="18" t="s">
        <v>20</v>
      </c>
      <c r="D119" s="19"/>
      <c r="E119" s="19"/>
      <c r="F119" s="19"/>
      <c r="G119" s="19"/>
    </row>
    <row r="120" spans="1:7" x14ac:dyDescent="0.25">
      <c r="A120" s="18" t="s">
        <v>10</v>
      </c>
      <c r="B120" s="18" t="s">
        <v>132</v>
      </c>
      <c r="C120" s="18" t="s">
        <v>83</v>
      </c>
      <c r="D120" s="19"/>
      <c r="E120" s="19"/>
      <c r="F120" s="19"/>
      <c r="G120" s="19"/>
    </row>
    <row r="121" spans="1:7" x14ac:dyDescent="0.25">
      <c r="A121" s="18" t="s">
        <v>84</v>
      </c>
      <c r="B121" s="18" t="s">
        <v>132</v>
      </c>
      <c r="C121" s="18" t="s">
        <v>85</v>
      </c>
      <c r="D121" s="19"/>
      <c r="E121" s="19"/>
      <c r="F121" s="19"/>
      <c r="G121" s="19"/>
    </row>
    <row r="122" spans="1:7" x14ac:dyDescent="0.25">
      <c r="A122" s="18" t="s">
        <v>2</v>
      </c>
      <c r="B122" s="18" t="s">
        <v>133</v>
      </c>
      <c r="C122" s="18" t="s">
        <v>134</v>
      </c>
      <c r="D122" s="20">
        <v>2500000</v>
      </c>
      <c r="E122" s="20">
        <v>201646.99</v>
      </c>
      <c r="F122" s="20">
        <v>2600000</v>
      </c>
      <c r="G122" s="20">
        <v>2241317</v>
      </c>
    </row>
    <row r="123" spans="1:7" x14ac:dyDescent="0.25">
      <c r="A123" s="18"/>
      <c r="B123" s="18"/>
      <c r="C123" s="18"/>
      <c r="D123" s="19"/>
      <c r="E123" s="19"/>
      <c r="F123" s="19"/>
      <c r="G123" s="19"/>
    </row>
    <row r="124" spans="1:7" x14ac:dyDescent="0.25">
      <c r="A124" s="18"/>
      <c r="B124" s="18" t="s">
        <v>132</v>
      </c>
      <c r="C124" s="18" t="s">
        <v>92</v>
      </c>
      <c r="D124" s="20">
        <v>2500000</v>
      </c>
      <c r="E124" s="20">
        <v>201646.99</v>
      </c>
      <c r="F124" s="20">
        <v>2600000</v>
      </c>
      <c r="G124" s="20">
        <v>2241317</v>
      </c>
    </row>
    <row r="125" spans="1:7" x14ac:dyDescent="0.25">
      <c r="A125" s="18"/>
      <c r="B125" s="18"/>
      <c r="C125" s="18"/>
      <c r="D125" s="19"/>
      <c r="E125" s="19"/>
      <c r="F125" s="19"/>
      <c r="G125" s="19"/>
    </row>
    <row r="126" spans="1:7" x14ac:dyDescent="0.25">
      <c r="A126" s="18"/>
      <c r="B126" s="18"/>
      <c r="C126" s="18"/>
      <c r="D126" s="19"/>
      <c r="E126" s="19"/>
      <c r="F126" s="19"/>
      <c r="G126" s="19"/>
    </row>
    <row r="127" spans="1:7" x14ac:dyDescent="0.25">
      <c r="A127" s="18"/>
      <c r="B127" s="18" t="s">
        <v>132</v>
      </c>
      <c r="C127" s="18" t="s">
        <v>94</v>
      </c>
      <c r="D127" s="20">
        <v>2500000</v>
      </c>
      <c r="E127" s="20">
        <v>201646.99</v>
      </c>
      <c r="F127" s="20">
        <v>2600000</v>
      </c>
      <c r="G127" s="20">
        <v>2241317</v>
      </c>
    </row>
    <row r="128" spans="1:7" x14ac:dyDescent="0.25">
      <c r="A128" s="18"/>
      <c r="B128" s="18"/>
      <c r="C128" s="18"/>
      <c r="D128" s="19"/>
      <c r="E128" s="19"/>
      <c r="F128" s="19"/>
      <c r="G128" s="19"/>
    </row>
    <row r="129" spans="1:7" x14ac:dyDescent="0.25">
      <c r="A129" s="18" t="s">
        <v>10</v>
      </c>
      <c r="B129" s="18" t="s">
        <v>132</v>
      </c>
      <c r="C129" s="18" t="s">
        <v>83</v>
      </c>
      <c r="D129" s="19"/>
      <c r="E129" s="19"/>
      <c r="F129" s="19"/>
      <c r="G129" s="19"/>
    </row>
    <row r="130" spans="1:7" x14ac:dyDescent="0.25">
      <c r="A130" s="18" t="s">
        <v>84</v>
      </c>
      <c r="B130" s="18" t="s">
        <v>132</v>
      </c>
      <c r="C130" s="18" t="s">
        <v>85</v>
      </c>
      <c r="D130" s="19"/>
      <c r="E130" s="19"/>
      <c r="F130" s="19"/>
      <c r="G130" s="19"/>
    </row>
    <row r="131" spans="1:7" x14ac:dyDescent="0.25">
      <c r="A131" s="18" t="s">
        <v>2</v>
      </c>
      <c r="B131" s="18" t="s">
        <v>135</v>
      </c>
      <c r="C131" s="18" t="s">
        <v>136</v>
      </c>
      <c r="D131" s="20">
        <v>600000</v>
      </c>
      <c r="E131" s="19"/>
      <c r="F131" s="20">
        <v>700000</v>
      </c>
      <c r="G131" s="20">
        <v>560000</v>
      </c>
    </row>
    <row r="132" spans="1:7" x14ac:dyDescent="0.25">
      <c r="A132" s="18"/>
      <c r="B132" s="18"/>
      <c r="C132" s="18"/>
      <c r="D132" s="19"/>
      <c r="E132" s="19"/>
      <c r="F132" s="19"/>
      <c r="G132" s="19"/>
    </row>
    <row r="133" spans="1:7" x14ac:dyDescent="0.25">
      <c r="A133" s="18"/>
      <c r="B133" s="18" t="s">
        <v>132</v>
      </c>
      <c r="C133" s="18" t="s">
        <v>92</v>
      </c>
      <c r="D133" s="20">
        <v>600000</v>
      </c>
      <c r="E133" s="19"/>
      <c r="F133" s="20">
        <v>700000</v>
      </c>
      <c r="G133" s="20">
        <v>560000</v>
      </c>
    </row>
    <row r="134" spans="1:7" x14ac:dyDescent="0.25">
      <c r="A134" s="18"/>
      <c r="B134" s="18"/>
      <c r="C134" s="18"/>
      <c r="D134" s="19"/>
      <c r="E134" s="19"/>
      <c r="F134" s="19"/>
      <c r="G134" s="19"/>
    </row>
    <row r="135" spans="1:7" x14ac:dyDescent="0.25">
      <c r="A135" s="18"/>
      <c r="B135" s="18"/>
      <c r="C135" s="18"/>
      <c r="D135" s="19"/>
      <c r="E135" s="19"/>
      <c r="F135" s="19"/>
      <c r="G135" s="19"/>
    </row>
    <row r="136" spans="1:7" x14ac:dyDescent="0.25">
      <c r="A136" s="18"/>
      <c r="B136" s="18" t="s">
        <v>132</v>
      </c>
      <c r="C136" s="18" t="s">
        <v>94</v>
      </c>
      <c r="D136" s="20">
        <v>600000</v>
      </c>
      <c r="E136" s="19"/>
      <c r="F136" s="20">
        <v>700000</v>
      </c>
      <c r="G136" s="20">
        <v>560000</v>
      </c>
    </row>
    <row r="137" spans="1:7" x14ac:dyDescent="0.25">
      <c r="A137" s="18"/>
      <c r="B137" s="18"/>
      <c r="C137" s="18"/>
      <c r="D137" s="19"/>
      <c r="E137" s="19"/>
      <c r="F137" s="19"/>
      <c r="G137" s="19"/>
    </row>
    <row r="138" spans="1:7" x14ac:dyDescent="0.25">
      <c r="A138" s="18" t="s">
        <v>10</v>
      </c>
      <c r="B138" s="18" t="s">
        <v>132</v>
      </c>
      <c r="C138" s="18" t="s">
        <v>83</v>
      </c>
      <c r="D138" s="19"/>
      <c r="E138" s="19"/>
      <c r="F138" s="19"/>
      <c r="G138" s="19"/>
    </row>
    <row r="139" spans="1:7" x14ac:dyDescent="0.25">
      <c r="A139" s="18" t="s">
        <v>84</v>
      </c>
      <c r="B139" s="18" t="s">
        <v>132</v>
      </c>
      <c r="C139" s="18" t="s">
        <v>85</v>
      </c>
      <c r="D139" s="19"/>
      <c r="E139" s="19"/>
      <c r="F139" s="19"/>
      <c r="G139" s="19"/>
    </row>
    <row r="140" spans="1:7" x14ac:dyDescent="0.25">
      <c r="A140" s="18" t="s">
        <v>2</v>
      </c>
      <c r="B140" s="18" t="s">
        <v>137</v>
      </c>
      <c r="C140" s="18" t="s">
        <v>138</v>
      </c>
      <c r="D140" s="20">
        <v>60000</v>
      </c>
      <c r="E140" s="19"/>
      <c r="F140" s="20">
        <v>70000</v>
      </c>
      <c r="G140" s="20">
        <v>56000</v>
      </c>
    </row>
    <row r="141" spans="1:7" x14ac:dyDescent="0.25">
      <c r="A141" s="18"/>
      <c r="B141" s="18"/>
      <c r="C141" s="18"/>
      <c r="D141" s="19"/>
      <c r="E141" s="19"/>
      <c r="F141" s="19"/>
      <c r="G141" s="19"/>
    </row>
    <row r="142" spans="1:7" x14ac:dyDescent="0.25">
      <c r="A142" s="18"/>
      <c r="B142" s="18" t="s">
        <v>132</v>
      </c>
      <c r="C142" s="18" t="s">
        <v>92</v>
      </c>
      <c r="D142" s="20">
        <v>60000</v>
      </c>
      <c r="E142" s="19"/>
      <c r="F142" s="20">
        <v>70000</v>
      </c>
      <c r="G142" s="20">
        <v>56000</v>
      </c>
    </row>
    <row r="143" spans="1:7" x14ac:dyDescent="0.25">
      <c r="A143" s="18"/>
      <c r="B143" s="18"/>
      <c r="C143" s="18"/>
      <c r="D143" s="19"/>
      <c r="E143" s="19"/>
      <c r="F143" s="19"/>
      <c r="G143" s="19"/>
    </row>
    <row r="144" spans="1:7" x14ac:dyDescent="0.25">
      <c r="A144" s="18"/>
      <c r="B144" s="18"/>
      <c r="C144" s="18"/>
      <c r="D144" s="19"/>
      <c r="E144" s="19"/>
      <c r="F144" s="19"/>
      <c r="G144" s="19"/>
    </row>
    <row r="145" spans="1:7" x14ac:dyDescent="0.25">
      <c r="A145" s="18"/>
      <c r="B145" s="18" t="s">
        <v>132</v>
      </c>
      <c r="C145" s="18" t="s">
        <v>94</v>
      </c>
      <c r="D145" s="20">
        <v>60000</v>
      </c>
      <c r="E145" s="19"/>
      <c r="F145" s="20">
        <v>70000</v>
      </c>
      <c r="G145" s="20">
        <v>56000</v>
      </c>
    </row>
    <row r="146" spans="1:7" x14ac:dyDescent="0.25">
      <c r="A146" s="18"/>
      <c r="B146" s="18"/>
      <c r="C146" s="18"/>
      <c r="D146" s="19"/>
      <c r="E146" s="19"/>
      <c r="F146" s="19"/>
      <c r="G146" s="19"/>
    </row>
    <row r="147" spans="1:7" x14ac:dyDescent="0.25">
      <c r="A147" s="18"/>
      <c r="B147" s="18"/>
      <c r="C147" s="18"/>
      <c r="D147" s="19"/>
      <c r="E147" s="19"/>
      <c r="F147" s="19"/>
      <c r="G147" s="19"/>
    </row>
    <row r="148" spans="1:7" x14ac:dyDescent="0.25">
      <c r="A148" s="18"/>
      <c r="B148" s="18" t="s">
        <v>139</v>
      </c>
      <c r="C148" s="18" t="s">
        <v>121</v>
      </c>
      <c r="D148" s="20">
        <v>3160000</v>
      </c>
      <c r="E148" s="20">
        <v>201646.99</v>
      </c>
      <c r="F148" s="20">
        <v>3370000</v>
      </c>
      <c r="G148" s="20">
        <v>2857317</v>
      </c>
    </row>
    <row r="149" spans="1:7" x14ac:dyDescent="0.25">
      <c r="A149" s="18"/>
      <c r="B149" s="18"/>
      <c r="C149" s="18"/>
      <c r="D149" s="19"/>
      <c r="E149" s="19"/>
      <c r="F149" s="19"/>
      <c r="G149" s="19"/>
    </row>
    <row r="150" spans="1:7" x14ac:dyDescent="0.25">
      <c r="A150" s="18" t="s">
        <v>18</v>
      </c>
      <c r="B150" s="18" t="s">
        <v>140</v>
      </c>
      <c r="C150" s="18" t="s">
        <v>20</v>
      </c>
      <c r="D150" s="19"/>
      <c r="E150" s="19"/>
      <c r="F150" s="19"/>
      <c r="G150" s="19"/>
    </row>
    <row r="151" spans="1:7" x14ac:dyDescent="0.25">
      <c r="A151" s="18" t="s">
        <v>10</v>
      </c>
      <c r="B151" s="18" t="s">
        <v>140</v>
      </c>
      <c r="C151" s="18" t="s">
        <v>83</v>
      </c>
      <c r="D151" s="19"/>
      <c r="E151" s="19"/>
      <c r="F151" s="19"/>
      <c r="G151" s="19"/>
    </row>
    <row r="152" spans="1:7" x14ac:dyDescent="0.25">
      <c r="A152" s="18" t="s">
        <v>84</v>
      </c>
      <c r="B152" s="18" t="s">
        <v>140</v>
      </c>
      <c r="C152" s="18" t="s">
        <v>85</v>
      </c>
      <c r="D152" s="19"/>
      <c r="E152" s="19"/>
      <c r="F152" s="19"/>
      <c r="G152" s="19"/>
    </row>
    <row r="153" spans="1:7" x14ac:dyDescent="0.25">
      <c r="A153" s="18" t="s">
        <v>2</v>
      </c>
      <c r="B153" s="18" t="s">
        <v>141</v>
      </c>
      <c r="C153" s="18" t="s">
        <v>142</v>
      </c>
      <c r="D153" s="20">
        <v>2200000</v>
      </c>
      <c r="E153" s="20">
        <v>420</v>
      </c>
      <c r="F153" s="20">
        <v>2310000</v>
      </c>
      <c r="G153" s="20">
        <v>1848336</v>
      </c>
    </row>
    <row r="154" spans="1:7" x14ac:dyDescent="0.25">
      <c r="A154" s="18"/>
      <c r="B154" s="18"/>
      <c r="C154" s="18"/>
      <c r="D154" s="19"/>
      <c r="E154" s="19"/>
      <c r="F154" s="19"/>
      <c r="G154" s="19"/>
    </row>
    <row r="155" spans="1:7" x14ac:dyDescent="0.25">
      <c r="A155" s="18"/>
      <c r="B155" s="18" t="s">
        <v>140</v>
      </c>
      <c r="C155" s="18" t="s">
        <v>92</v>
      </c>
      <c r="D155" s="20">
        <v>2200000</v>
      </c>
      <c r="E155" s="20">
        <v>420</v>
      </c>
      <c r="F155" s="20">
        <v>2310000</v>
      </c>
      <c r="G155" s="20">
        <v>1848336</v>
      </c>
    </row>
    <row r="156" spans="1:7" x14ac:dyDescent="0.25">
      <c r="A156" s="18"/>
      <c r="B156" s="18"/>
      <c r="C156" s="18"/>
      <c r="D156" s="19"/>
      <c r="E156" s="19"/>
      <c r="F156" s="19"/>
      <c r="G156" s="19"/>
    </row>
    <row r="157" spans="1:7" x14ac:dyDescent="0.25">
      <c r="A157" s="18"/>
      <c r="B157" s="18"/>
      <c r="C157" s="18"/>
      <c r="D157" s="19"/>
      <c r="E157" s="19"/>
      <c r="F157" s="19"/>
      <c r="G157" s="19"/>
    </row>
    <row r="158" spans="1:7" x14ac:dyDescent="0.25">
      <c r="A158" s="18"/>
      <c r="B158" s="18" t="s">
        <v>140</v>
      </c>
      <c r="C158" s="18" t="s">
        <v>94</v>
      </c>
      <c r="D158" s="20">
        <v>2200000</v>
      </c>
      <c r="E158" s="20">
        <v>420</v>
      </c>
      <c r="F158" s="20">
        <v>2310000</v>
      </c>
      <c r="G158" s="20">
        <v>1848336</v>
      </c>
    </row>
    <row r="159" spans="1:7" x14ac:dyDescent="0.25">
      <c r="A159" s="18"/>
      <c r="B159" s="18"/>
      <c r="C159" s="18"/>
      <c r="D159" s="19"/>
      <c r="E159" s="19"/>
      <c r="F159" s="19"/>
      <c r="G159" s="19"/>
    </row>
    <row r="160" spans="1:7" x14ac:dyDescent="0.25">
      <c r="A160" s="18" t="s">
        <v>10</v>
      </c>
      <c r="B160" s="18" t="s">
        <v>140</v>
      </c>
      <c r="C160" s="18" t="s">
        <v>83</v>
      </c>
      <c r="D160" s="19"/>
      <c r="E160" s="19"/>
      <c r="F160" s="19"/>
      <c r="G160" s="19"/>
    </row>
    <row r="161" spans="1:7" x14ac:dyDescent="0.25">
      <c r="A161" s="18" t="s">
        <v>84</v>
      </c>
      <c r="B161" s="18" t="s">
        <v>140</v>
      </c>
      <c r="C161" s="18" t="s">
        <v>85</v>
      </c>
      <c r="D161" s="19"/>
      <c r="E161" s="19"/>
      <c r="F161" s="19"/>
      <c r="G161" s="19"/>
    </row>
    <row r="162" spans="1:7" x14ac:dyDescent="0.25">
      <c r="A162" s="18" t="s">
        <v>2</v>
      </c>
      <c r="B162" s="18" t="s">
        <v>141</v>
      </c>
      <c r="C162" s="18" t="s">
        <v>143</v>
      </c>
      <c r="D162" s="20">
        <v>120000</v>
      </c>
      <c r="E162" s="19"/>
      <c r="F162" s="20">
        <v>150000</v>
      </c>
      <c r="G162" s="20">
        <v>120000</v>
      </c>
    </row>
    <row r="163" spans="1:7" x14ac:dyDescent="0.25">
      <c r="A163" s="18"/>
      <c r="B163" s="18"/>
      <c r="C163" s="18"/>
      <c r="D163" s="19"/>
      <c r="E163" s="19"/>
      <c r="F163" s="19"/>
      <c r="G163" s="19"/>
    </row>
    <row r="164" spans="1:7" x14ac:dyDescent="0.25">
      <c r="A164" s="18"/>
      <c r="B164" s="18" t="s">
        <v>140</v>
      </c>
      <c r="C164" s="18" t="s">
        <v>92</v>
      </c>
      <c r="D164" s="20">
        <v>120000</v>
      </c>
      <c r="E164" s="19"/>
      <c r="F164" s="20">
        <v>150000</v>
      </c>
      <c r="G164" s="20">
        <v>120000</v>
      </c>
    </row>
    <row r="165" spans="1:7" x14ac:dyDescent="0.25">
      <c r="A165" s="18"/>
      <c r="B165" s="18"/>
      <c r="C165" s="18"/>
      <c r="D165" s="19"/>
      <c r="E165" s="19"/>
      <c r="F165" s="19"/>
      <c r="G165" s="19"/>
    </row>
    <row r="166" spans="1:7" x14ac:dyDescent="0.25">
      <c r="A166" s="18"/>
      <c r="B166" s="18"/>
      <c r="C166" s="18"/>
      <c r="D166" s="19"/>
      <c r="E166" s="19"/>
      <c r="F166" s="19"/>
      <c r="G166" s="19"/>
    </row>
    <row r="167" spans="1:7" x14ac:dyDescent="0.25">
      <c r="A167" s="18"/>
      <c r="B167" s="18" t="s">
        <v>140</v>
      </c>
      <c r="C167" s="18" t="s">
        <v>94</v>
      </c>
      <c r="D167" s="20">
        <v>120000</v>
      </c>
      <c r="E167" s="19"/>
      <c r="F167" s="20">
        <v>150000</v>
      </c>
      <c r="G167" s="20">
        <v>120000</v>
      </c>
    </row>
    <row r="168" spans="1:7" x14ac:dyDescent="0.25">
      <c r="A168" s="18"/>
      <c r="B168" s="18"/>
      <c r="C168" s="18"/>
      <c r="D168" s="19"/>
      <c r="E168" s="19"/>
      <c r="F168" s="19"/>
      <c r="G168" s="19"/>
    </row>
    <row r="169" spans="1:7" x14ac:dyDescent="0.25">
      <c r="A169" s="18"/>
      <c r="B169" s="18"/>
      <c r="C169" s="18"/>
      <c r="D169" s="19"/>
      <c r="E169" s="19"/>
      <c r="F169" s="19"/>
      <c r="G169" s="19"/>
    </row>
    <row r="170" spans="1:7" x14ac:dyDescent="0.25">
      <c r="A170" s="18"/>
      <c r="B170" s="18" t="s">
        <v>144</v>
      </c>
      <c r="C170" s="18" t="s">
        <v>145</v>
      </c>
      <c r="D170" s="20">
        <v>2320000</v>
      </c>
      <c r="E170" s="20">
        <v>420</v>
      </c>
      <c r="F170" s="20">
        <v>2460000</v>
      </c>
      <c r="G170" s="20">
        <v>1968336</v>
      </c>
    </row>
    <row r="171" spans="1:7" x14ac:dyDescent="0.25">
      <c r="A171" s="18"/>
      <c r="B171" s="18"/>
      <c r="C171" s="18"/>
      <c r="D171" s="19"/>
      <c r="E171" s="19"/>
      <c r="F171" s="19"/>
      <c r="G171" s="19"/>
    </row>
    <row r="172" spans="1:7" x14ac:dyDescent="0.25">
      <c r="A172" s="18" t="s">
        <v>18</v>
      </c>
      <c r="B172" s="18" t="s">
        <v>146</v>
      </c>
      <c r="C172" s="18" t="s">
        <v>20</v>
      </c>
      <c r="D172" s="19"/>
      <c r="E172" s="19"/>
      <c r="F172" s="19"/>
      <c r="G172" s="19"/>
    </row>
    <row r="173" spans="1:7" x14ac:dyDescent="0.25">
      <c r="A173" s="18" t="s">
        <v>18</v>
      </c>
      <c r="B173" s="18" t="s">
        <v>146</v>
      </c>
      <c r="C173" s="18" t="s">
        <v>85</v>
      </c>
      <c r="D173" s="19"/>
      <c r="E173" s="19"/>
      <c r="F173" s="19"/>
      <c r="G173" s="19"/>
    </row>
    <row r="174" spans="1:7" x14ac:dyDescent="0.25">
      <c r="A174" s="18" t="s">
        <v>2</v>
      </c>
      <c r="B174" s="18" t="s">
        <v>147</v>
      </c>
      <c r="C174" s="18" t="s">
        <v>148</v>
      </c>
      <c r="D174" s="20">
        <v>19819.240000000002</v>
      </c>
      <c r="E174" s="19"/>
      <c r="F174" s="20">
        <v>20000</v>
      </c>
      <c r="G174" s="20">
        <v>16000</v>
      </c>
    </row>
    <row r="175" spans="1:7" x14ac:dyDescent="0.25">
      <c r="A175" s="18"/>
      <c r="B175" s="18"/>
      <c r="C175" s="18"/>
      <c r="D175" s="19"/>
      <c r="E175" s="19"/>
      <c r="F175" s="19"/>
      <c r="G175" s="19"/>
    </row>
    <row r="176" spans="1:7" x14ac:dyDescent="0.25">
      <c r="A176" s="18"/>
      <c r="B176" s="18" t="s">
        <v>146</v>
      </c>
      <c r="C176" s="18" t="s">
        <v>92</v>
      </c>
      <c r="D176" s="20">
        <v>19819.240000000002</v>
      </c>
      <c r="E176" s="19"/>
      <c r="F176" s="20">
        <v>20000</v>
      </c>
      <c r="G176" s="20">
        <v>16000</v>
      </c>
    </row>
    <row r="177" spans="1:7" x14ac:dyDescent="0.25">
      <c r="A177" s="18"/>
      <c r="B177" s="18"/>
      <c r="C177" s="18"/>
      <c r="D177" s="19"/>
      <c r="E177" s="19"/>
      <c r="F177" s="19"/>
      <c r="G177" s="19"/>
    </row>
    <row r="178" spans="1:7" x14ac:dyDescent="0.25">
      <c r="A178" s="18" t="s">
        <v>10</v>
      </c>
      <c r="B178" s="18" t="s">
        <v>146</v>
      </c>
      <c r="C178" s="18" t="s">
        <v>83</v>
      </c>
      <c r="D178" s="19"/>
      <c r="E178" s="19"/>
      <c r="F178" s="19"/>
      <c r="G178" s="19"/>
    </row>
    <row r="179" spans="1:7" x14ac:dyDescent="0.25">
      <c r="A179" s="18"/>
      <c r="B179" s="18"/>
      <c r="C179" s="18"/>
      <c r="D179" s="19"/>
      <c r="E179" s="19"/>
      <c r="F179" s="19"/>
      <c r="G179" s="19"/>
    </row>
    <row r="180" spans="1:7" x14ac:dyDescent="0.25">
      <c r="A180" s="18"/>
      <c r="B180" s="18" t="s">
        <v>146</v>
      </c>
      <c r="C180" s="18" t="s">
        <v>94</v>
      </c>
      <c r="D180" s="20">
        <v>19819.240000000002</v>
      </c>
      <c r="E180" s="19"/>
      <c r="F180" s="20">
        <v>20000</v>
      </c>
      <c r="G180" s="20">
        <v>16000</v>
      </c>
    </row>
    <row r="181" spans="1:7" x14ac:dyDescent="0.25">
      <c r="A181" s="18"/>
      <c r="B181" s="18"/>
      <c r="C181" s="18"/>
      <c r="D181" s="19"/>
      <c r="E181" s="19"/>
      <c r="F181" s="19"/>
      <c r="G181" s="19"/>
    </row>
    <row r="182" spans="1:7" x14ac:dyDescent="0.25">
      <c r="A182" s="18" t="s">
        <v>10</v>
      </c>
      <c r="B182" s="18" t="s">
        <v>146</v>
      </c>
      <c r="C182" s="18" t="s">
        <v>83</v>
      </c>
      <c r="D182" s="19"/>
      <c r="E182" s="19"/>
      <c r="F182" s="19"/>
      <c r="G182" s="19"/>
    </row>
    <row r="183" spans="1:7" x14ac:dyDescent="0.25">
      <c r="A183" s="18" t="s">
        <v>84</v>
      </c>
      <c r="B183" s="18" t="s">
        <v>146</v>
      </c>
      <c r="C183" s="18" t="s">
        <v>85</v>
      </c>
      <c r="D183" s="19"/>
      <c r="E183" s="19"/>
      <c r="F183" s="19"/>
      <c r="G183" s="19"/>
    </row>
    <row r="184" spans="1:7" x14ac:dyDescent="0.25">
      <c r="A184" s="18" t="s">
        <v>2</v>
      </c>
      <c r="B184" s="18" t="s">
        <v>149</v>
      </c>
      <c r="C184" s="18" t="s">
        <v>150</v>
      </c>
      <c r="D184" s="20">
        <v>10000</v>
      </c>
      <c r="E184" s="19"/>
      <c r="F184" s="20">
        <v>10000</v>
      </c>
      <c r="G184" s="20">
        <v>8000</v>
      </c>
    </row>
    <row r="185" spans="1:7" x14ac:dyDescent="0.25">
      <c r="A185" s="18"/>
      <c r="B185" s="18"/>
      <c r="C185" s="18"/>
      <c r="D185" s="19"/>
      <c r="E185" s="19"/>
      <c r="F185" s="19"/>
      <c r="G185" s="19"/>
    </row>
    <row r="186" spans="1:7" x14ac:dyDescent="0.25">
      <c r="A186" s="18"/>
      <c r="B186" s="18" t="s">
        <v>146</v>
      </c>
      <c r="C186" s="18" t="s">
        <v>92</v>
      </c>
      <c r="D186" s="20">
        <v>10000</v>
      </c>
      <c r="E186" s="19"/>
      <c r="F186" s="20">
        <v>10000</v>
      </c>
      <c r="G186" s="20">
        <v>8000</v>
      </c>
    </row>
    <row r="187" spans="1:7" x14ac:dyDescent="0.25">
      <c r="A187" s="18"/>
      <c r="B187" s="18"/>
      <c r="C187" s="18"/>
      <c r="D187" s="19"/>
      <c r="E187" s="19"/>
      <c r="F187" s="19"/>
      <c r="G187" s="19"/>
    </row>
    <row r="188" spans="1:7" x14ac:dyDescent="0.25">
      <c r="A188" s="18"/>
      <c r="B188" s="18"/>
      <c r="C188" s="18"/>
      <c r="D188" s="19"/>
      <c r="E188" s="19"/>
      <c r="F188" s="19"/>
      <c r="G188" s="19"/>
    </row>
    <row r="189" spans="1:7" x14ac:dyDescent="0.25">
      <c r="A189" s="18"/>
      <c r="B189" s="18" t="s">
        <v>146</v>
      </c>
      <c r="C189" s="18" t="s">
        <v>94</v>
      </c>
      <c r="D189" s="20">
        <v>10000</v>
      </c>
      <c r="E189" s="19"/>
      <c r="F189" s="20">
        <v>10000</v>
      </c>
      <c r="G189" s="20">
        <v>8000</v>
      </c>
    </row>
    <row r="190" spans="1:7" x14ac:dyDescent="0.25">
      <c r="A190" s="18"/>
      <c r="B190" s="18"/>
      <c r="C190" s="18"/>
      <c r="D190" s="19"/>
      <c r="E190" s="19"/>
      <c r="F190" s="19"/>
      <c r="G190" s="19"/>
    </row>
    <row r="191" spans="1:7" x14ac:dyDescent="0.25">
      <c r="A191" s="18" t="s">
        <v>10</v>
      </c>
      <c r="B191" s="18" t="s">
        <v>146</v>
      </c>
      <c r="C191" s="18" t="s">
        <v>83</v>
      </c>
      <c r="D191" s="19"/>
      <c r="E191" s="19"/>
      <c r="F191" s="19"/>
      <c r="G191" s="19"/>
    </row>
    <row r="192" spans="1:7" x14ac:dyDescent="0.25">
      <c r="A192" s="18" t="s">
        <v>84</v>
      </c>
      <c r="B192" s="18" t="s">
        <v>146</v>
      </c>
      <c r="C192" s="18" t="s">
        <v>85</v>
      </c>
      <c r="D192" s="19"/>
      <c r="E192" s="19"/>
      <c r="F192" s="19"/>
      <c r="G192" s="19"/>
    </row>
    <row r="193" spans="1:7" x14ac:dyDescent="0.25">
      <c r="A193" s="18" t="s">
        <v>2</v>
      </c>
      <c r="B193" s="18" t="s">
        <v>147</v>
      </c>
      <c r="C193" s="18" t="s">
        <v>151</v>
      </c>
      <c r="D193" s="20">
        <v>85.25</v>
      </c>
      <c r="E193" s="19"/>
      <c r="F193" s="20">
        <v>1000</v>
      </c>
      <c r="G193" s="20">
        <v>800</v>
      </c>
    </row>
    <row r="194" spans="1:7" x14ac:dyDescent="0.25">
      <c r="A194" s="18"/>
      <c r="B194" s="18"/>
      <c r="C194" s="18"/>
      <c r="D194" s="19"/>
      <c r="E194" s="19"/>
      <c r="F194" s="19"/>
      <c r="G194" s="19"/>
    </row>
    <row r="195" spans="1:7" x14ac:dyDescent="0.25">
      <c r="A195" s="18"/>
      <c r="B195" s="18" t="s">
        <v>146</v>
      </c>
      <c r="C195" s="18" t="s">
        <v>92</v>
      </c>
      <c r="D195" s="20">
        <v>85.25</v>
      </c>
      <c r="E195" s="19"/>
      <c r="F195" s="20">
        <v>1000</v>
      </c>
      <c r="G195" s="20">
        <v>800</v>
      </c>
    </row>
    <row r="196" spans="1:7" x14ac:dyDescent="0.25">
      <c r="A196" s="18"/>
      <c r="B196" s="18"/>
      <c r="C196" s="18"/>
      <c r="D196" s="19"/>
      <c r="E196" s="19"/>
      <c r="F196" s="19"/>
      <c r="G196" s="19"/>
    </row>
    <row r="197" spans="1:7" x14ac:dyDescent="0.25">
      <c r="A197" s="18"/>
      <c r="B197" s="18"/>
      <c r="C197" s="18"/>
      <c r="D197" s="19"/>
      <c r="E197" s="19"/>
      <c r="F197" s="19"/>
      <c r="G197" s="19"/>
    </row>
    <row r="198" spans="1:7" x14ac:dyDescent="0.25">
      <c r="A198" s="18"/>
      <c r="B198" s="18" t="s">
        <v>146</v>
      </c>
      <c r="C198" s="18" t="s">
        <v>94</v>
      </c>
      <c r="D198" s="20">
        <v>85.25</v>
      </c>
      <c r="E198" s="19"/>
      <c r="F198" s="20">
        <v>1000</v>
      </c>
      <c r="G198" s="20">
        <v>800</v>
      </c>
    </row>
    <row r="199" spans="1:7" x14ac:dyDescent="0.25">
      <c r="A199" s="18"/>
      <c r="B199" s="18"/>
      <c r="C199" s="18"/>
      <c r="D199" s="19"/>
      <c r="E199" s="19"/>
      <c r="F199" s="19"/>
      <c r="G199" s="19"/>
    </row>
    <row r="200" spans="1:7" x14ac:dyDescent="0.25">
      <c r="A200" s="18"/>
      <c r="B200" s="18"/>
      <c r="C200" s="18"/>
      <c r="D200" s="19"/>
      <c r="E200" s="19"/>
      <c r="F200" s="19"/>
      <c r="G200" s="19"/>
    </row>
    <row r="201" spans="1:7" x14ac:dyDescent="0.25">
      <c r="A201" s="18"/>
      <c r="B201" s="18" t="s">
        <v>152</v>
      </c>
      <c r="C201" s="18" t="s">
        <v>126</v>
      </c>
      <c r="D201" s="20">
        <v>29904.49</v>
      </c>
      <c r="E201" s="19"/>
      <c r="F201" s="20">
        <v>31000</v>
      </c>
      <c r="G201" s="20">
        <v>24800</v>
      </c>
    </row>
    <row r="202" spans="1:7" x14ac:dyDescent="0.25">
      <c r="A202" s="18"/>
      <c r="B202" s="18"/>
      <c r="C202" s="18"/>
      <c r="D202" s="19"/>
      <c r="E202" s="19"/>
      <c r="F202" s="19"/>
      <c r="G202" s="19"/>
    </row>
    <row r="203" spans="1:7" x14ac:dyDescent="0.25">
      <c r="A203" s="18"/>
      <c r="B203" s="18"/>
      <c r="C203" s="18"/>
      <c r="D203" s="19"/>
      <c r="E203" s="19"/>
      <c r="F203" s="19"/>
      <c r="G203" s="19"/>
    </row>
    <row r="204" spans="1:7" x14ac:dyDescent="0.25">
      <c r="A204" s="18"/>
      <c r="B204" s="18" t="s">
        <v>153</v>
      </c>
      <c r="C204" s="18" t="s">
        <v>113</v>
      </c>
      <c r="D204" s="20">
        <v>5509904.4900000002</v>
      </c>
      <c r="E204" s="20">
        <v>202066.99</v>
      </c>
      <c r="F204" s="20">
        <v>5861000</v>
      </c>
      <c r="G204" s="20">
        <v>4850453</v>
      </c>
    </row>
    <row r="205" spans="1:7" x14ac:dyDescent="0.25">
      <c r="A205" s="18"/>
      <c r="B205" s="18"/>
      <c r="C205" s="18"/>
      <c r="D205" s="19"/>
      <c r="E205" s="19"/>
      <c r="F205" s="19"/>
      <c r="G205" s="19"/>
    </row>
    <row r="206" spans="1:7" x14ac:dyDescent="0.25">
      <c r="A206" s="18" t="s">
        <v>15</v>
      </c>
      <c r="B206" s="18" t="s">
        <v>154</v>
      </c>
      <c r="C206" s="18" t="s">
        <v>34</v>
      </c>
      <c r="D206" s="19"/>
      <c r="E206" s="19"/>
      <c r="F206" s="19"/>
      <c r="G206" s="19"/>
    </row>
    <row r="207" spans="1:7" x14ac:dyDescent="0.25">
      <c r="A207" s="18" t="s">
        <v>18</v>
      </c>
      <c r="B207" s="18" t="s">
        <v>155</v>
      </c>
      <c r="C207" s="18" t="s">
        <v>20</v>
      </c>
      <c r="D207" s="19"/>
      <c r="E207" s="19"/>
      <c r="F207" s="19"/>
      <c r="G207" s="19"/>
    </row>
    <row r="208" spans="1:7" x14ac:dyDescent="0.25">
      <c r="A208" s="18" t="s">
        <v>10</v>
      </c>
      <c r="B208" s="18" t="s">
        <v>155</v>
      </c>
      <c r="C208" s="18" t="s">
        <v>83</v>
      </c>
      <c r="D208" s="19"/>
      <c r="E208" s="19"/>
      <c r="F208" s="19"/>
      <c r="G208" s="19"/>
    </row>
    <row r="209" spans="1:7" x14ac:dyDescent="0.25">
      <c r="A209" s="18" t="s">
        <v>84</v>
      </c>
      <c r="B209" s="18" t="s">
        <v>155</v>
      </c>
      <c r="C209" s="18" t="s">
        <v>85</v>
      </c>
      <c r="D209" s="19"/>
      <c r="E209" s="19"/>
      <c r="F209" s="19"/>
      <c r="G209" s="19"/>
    </row>
    <row r="210" spans="1:7" x14ac:dyDescent="0.25">
      <c r="A210" s="18" t="s">
        <v>2</v>
      </c>
      <c r="B210" s="18" t="s">
        <v>156</v>
      </c>
      <c r="C210" s="18" t="s">
        <v>157</v>
      </c>
      <c r="D210" s="19"/>
      <c r="E210" s="20">
        <v>24000</v>
      </c>
      <c r="F210" s="19"/>
      <c r="G210" s="20">
        <v>19200</v>
      </c>
    </row>
    <row r="211" spans="1:7" x14ac:dyDescent="0.25">
      <c r="A211" s="18"/>
      <c r="B211" s="18"/>
      <c r="C211" s="18"/>
      <c r="D211" s="19"/>
      <c r="E211" s="19"/>
      <c r="F211" s="19"/>
      <c r="G211" s="19"/>
    </row>
    <row r="212" spans="1:7" x14ac:dyDescent="0.25">
      <c r="A212" s="18"/>
      <c r="B212" s="18" t="s">
        <v>155</v>
      </c>
      <c r="C212" s="18" t="s">
        <v>92</v>
      </c>
      <c r="D212" s="19"/>
      <c r="E212" s="20">
        <v>24000</v>
      </c>
      <c r="F212" s="19"/>
      <c r="G212" s="20">
        <v>19200</v>
      </c>
    </row>
    <row r="213" spans="1:7" x14ac:dyDescent="0.25">
      <c r="A213" s="18"/>
      <c r="B213" s="18"/>
      <c r="C213" s="18"/>
      <c r="D213" s="19"/>
      <c r="E213" s="19"/>
      <c r="F213" s="19"/>
      <c r="G213" s="19"/>
    </row>
    <row r="214" spans="1:7" x14ac:dyDescent="0.25">
      <c r="A214" s="18"/>
      <c r="B214" s="18"/>
      <c r="C214" s="18"/>
      <c r="D214" s="19"/>
      <c r="E214" s="19"/>
      <c r="F214" s="19"/>
      <c r="G214" s="19"/>
    </row>
    <row r="215" spans="1:7" x14ac:dyDescent="0.25">
      <c r="A215" s="18"/>
      <c r="B215" s="18" t="s">
        <v>155</v>
      </c>
      <c r="C215" s="18" t="s">
        <v>94</v>
      </c>
      <c r="D215" s="19"/>
      <c r="E215" s="20">
        <v>24000</v>
      </c>
      <c r="F215" s="19"/>
      <c r="G215" s="20">
        <v>19200</v>
      </c>
    </row>
    <row r="216" spans="1:7" x14ac:dyDescent="0.25">
      <c r="A216" s="18"/>
      <c r="B216" s="18"/>
      <c r="C216" s="18"/>
      <c r="D216" s="19"/>
      <c r="E216" s="19"/>
      <c r="F216" s="19"/>
      <c r="G216" s="19"/>
    </row>
    <row r="217" spans="1:7" x14ac:dyDescent="0.25">
      <c r="A217" s="18"/>
      <c r="B217" s="18"/>
      <c r="C217" s="18"/>
      <c r="D217" s="19"/>
      <c r="E217" s="19"/>
      <c r="F217" s="19"/>
      <c r="G217" s="19"/>
    </row>
    <row r="218" spans="1:7" x14ac:dyDescent="0.25">
      <c r="A218" s="18"/>
      <c r="B218" s="18" t="s">
        <v>158</v>
      </c>
      <c r="C218" s="18" t="s">
        <v>159</v>
      </c>
      <c r="D218" s="19"/>
      <c r="E218" s="20">
        <v>24000</v>
      </c>
      <c r="F218" s="19"/>
      <c r="G218" s="20">
        <v>19200</v>
      </c>
    </row>
    <row r="219" spans="1:7" x14ac:dyDescent="0.25">
      <c r="A219" s="18"/>
      <c r="B219" s="18"/>
      <c r="C219" s="18"/>
      <c r="D219" s="19"/>
      <c r="E219" s="19"/>
      <c r="F219" s="19"/>
      <c r="G219" s="19"/>
    </row>
    <row r="220" spans="1:7" x14ac:dyDescent="0.25">
      <c r="A220" s="18"/>
      <c r="B220" s="18"/>
      <c r="C220" s="18"/>
      <c r="D220" s="19"/>
      <c r="E220" s="19"/>
      <c r="F220" s="19"/>
      <c r="G220" s="19"/>
    </row>
    <row r="221" spans="1:7" x14ac:dyDescent="0.25">
      <c r="A221" s="18"/>
      <c r="B221" s="18" t="s">
        <v>160</v>
      </c>
      <c r="C221" s="18" t="s">
        <v>161</v>
      </c>
      <c r="D221" s="19"/>
      <c r="E221" s="20">
        <v>24000</v>
      </c>
      <c r="F221" s="19"/>
      <c r="G221" s="20">
        <v>19200</v>
      </c>
    </row>
    <row r="222" spans="1:7" x14ac:dyDescent="0.25">
      <c r="A222" s="18"/>
      <c r="B222" s="18"/>
      <c r="C222" s="18"/>
      <c r="D222" s="19"/>
      <c r="E222" s="19"/>
      <c r="F222" s="19"/>
      <c r="G222" s="19"/>
    </row>
    <row r="223" spans="1:7" x14ac:dyDescent="0.25">
      <c r="A223" s="18"/>
      <c r="B223" s="18"/>
      <c r="C223" s="18"/>
      <c r="D223" s="19"/>
      <c r="E223" s="19"/>
      <c r="F223" s="19"/>
      <c r="G223" s="19"/>
    </row>
    <row r="224" spans="1:7" x14ac:dyDescent="0.25">
      <c r="A224" s="18"/>
      <c r="B224" s="18" t="s">
        <v>162</v>
      </c>
      <c r="C224" s="18" t="s">
        <v>163</v>
      </c>
      <c r="D224" s="20">
        <v>5509904.4900000002</v>
      </c>
      <c r="E224" s="20">
        <v>226066.99</v>
      </c>
      <c r="F224" s="20">
        <v>5861000</v>
      </c>
      <c r="G224" s="20">
        <v>4869653</v>
      </c>
    </row>
    <row r="225" spans="1:7" x14ac:dyDescent="0.25">
      <c r="A225" s="18"/>
      <c r="B225" s="18"/>
      <c r="C225" s="18"/>
      <c r="D225" s="19"/>
      <c r="E225" s="19"/>
      <c r="F225" s="19"/>
      <c r="G225" s="19"/>
    </row>
    <row r="226" spans="1:7" x14ac:dyDescent="0.25">
      <c r="A226" s="18" t="s">
        <v>10</v>
      </c>
      <c r="B226" s="18" t="s">
        <v>36</v>
      </c>
      <c r="C226" s="18" t="s">
        <v>12</v>
      </c>
      <c r="D226" s="19"/>
      <c r="E226" s="19"/>
      <c r="F226" s="19">
        <v>8888844.8399999961</v>
      </c>
      <c r="G226" s="20"/>
    </row>
    <row r="227" spans="1:7" x14ac:dyDescent="0.25">
      <c r="A227" s="18"/>
      <c r="B227" s="18"/>
      <c r="C227" s="18"/>
      <c r="D227" s="19"/>
      <c r="E227" s="19"/>
      <c r="F227" s="19"/>
      <c r="G227" s="19"/>
    </row>
    <row r="228" spans="1:7" x14ac:dyDescent="0.25">
      <c r="A228" s="18"/>
      <c r="B228" s="18" t="s">
        <v>36</v>
      </c>
      <c r="C228" s="18" t="s">
        <v>37</v>
      </c>
      <c r="D228" s="20">
        <v>25362520.969999999</v>
      </c>
      <c r="E228" s="20">
        <v>15055165.119999999</v>
      </c>
      <c r="F228" s="20">
        <v>26022714.899999999</v>
      </c>
      <c r="G228" s="20">
        <v>31114513</v>
      </c>
    </row>
    <row r="229" spans="1:7" x14ac:dyDescent="0.25">
      <c r="A229" s="18"/>
      <c r="B229" s="18"/>
      <c r="C229" s="18"/>
      <c r="D229" s="19"/>
      <c r="E229" s="19"/>
      <c r="F229" s="19"/>
      <c r="G229" s="19"/>
    </row>
    <row r="230" spans="1:7" x14ac:dyDescent="0.25">
      <c r="A230" s="18"/>
      <c r="B230" s="18"/>
      <c r="C230" s="18"/>
      <c r="D230" s="19"/>
      <c r="E230" s="19"/>
      <c r="F230" s="19"/>
      <c r="G230" s="19"/>
    </row>
    <row r="231" spans="1:7" x14ac:dyDescent="0.25">
      <c r="A231" s="18"/>
      <c r="B231" s="18" t="s">
        <v>164</v>
      </c>
      <c r="C231" s="18" t="s">
        <v>165</v>
      </c>
      <c r="D231" s="20">
        <v>25362520.969999999</v>
      </c>
      <c r="E231" s="20">
        <v>15055165.119999999</v>
      </c>
      <c r="F231" s="20">
        <v>26022714.899999999</v>
      </c>
      <c r="G231" s="20">
        <v>31114513</v>
      </c>
    </row>
    <row r="232" spans="1:7" x14ac:dyDescent="0.25">
      <c r="A232" s="18"/>
      <c r="B232" s="18"/>
      <c r="C232" s="18" t="s">
        <v>38</v>
      </c>
      <c r="D232" s="19"/>
      <c r="E232" s="19"/>
      <c r="F232" s="19">
        <v>1208860.1000000001</v>
      </c>
      <c r="G232" s="19"/>
    </row>
    <row r="233" spans="1:7" x14ac:dyDescent="0.25">
      <c r="A233" s="18"/>
      <c r="B233" s="18"/>
      <c r="C233" s="18"/>
      <c r="D233" s="19"/>
      <c r="E233" s="19"/>
      <c r="F233" s="19">
        <f>F231+F232</f>
        <v>27231575</v>
      </c>
      <c r="G233" s="19"/>
    </row>
  </sheetData>
  <mergeCells count="2">
    <mergeCell ref="A1:G1"/>
    <mergeCell ref="A4:G4"/>
  </mergeCells>
  <printOptions horizontalCentered="1"/>
  <pageMargins left="0.39370078740157483" right="0.39370078740157483" top="0.39370078740157483" bottom="0.78740157480314965" header="0.51181102362204722" footer="0.51181102362204722"/>
  <pageSetup paperSize="9" scale="70" fitToHeight="0" orientation="landscape" r:id="rId1"/>
  <headerFooter>
    <oddFooter>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801D-709F-4D97-AE15-C4D5B910A1EA}">
  <sheetPr>
    <pageSetUpPr fitToPage="1"/>
  </sheetPr>
  <dimension ref="A1:XFD1262"/>
  <sheetViews>
    <sheetView showGridLines="0" zoomScaleNormal="100" workbookViewId="0">
      <selection activeCell="C25" sqref="C25"/>
    </sheetView>
  </sheetViews>
  <sheetFormatPr defaultRowHeight="15.75" x14ac:dyDescent="0.25"/>
  <cols>
    <col min="1" max="1" width="22.85546875" style="2" bestFit="1" customWidth="1"/>
    <col min="2" max="2" width="54.85546875" style="2" bestFit="1" customWidth="1"/>
    <col min="3" max="3" width="59.140625" style="2" bestFit="1" customWidth="1"/>
    <col min="4" max="4" width="30.7109375" style="2" bestFit="1" customWidth="1"/>
    <col min="5" max="5" width="16.7109375" style="2" bestFit="1" customWidth="1"/>
    <col min="6" max="6" width="25.5703125" style="2" bestFit="1" customWidth="1"/>
    <col min="7" max="7" width="19.42578125" style="2" bestFit="1" customWidth="1"/>
    <col min="8" max="16384" width="9.140625" style="2"/>
  </cols>
  <sheetData>
    <row r="1" spans="1:16384" s="2" customFormat="1" x14ac:dyDescent="0.25">
      <c r="A1" s="59" t="s">
        <v>0</v>
      </c>
      <c r="B1" s="59"/>
      <c r="C1" s="59"/>
      <c r="D1" s="59"/>
      <c r="E1" s="59"/>
      <c r="F1" s="59"/>
      <c r="G1" s="59"/>
    </row>
    <row r="2" spans="1:16384" s="2" customFormat="1" x14ac:dyDescent="0.25">
      <c r="A2" s="3"/>
      <c r="B2" s="3"/>
      <c r="C2" s="3"/>
      <c r="D2" s="3"/>
      <c r="E2" s="3"/>
      <c r="F2" s="3"/>
      <c r="G2" s="3"/>
    </row>
    <row r="4" spans="1:16384" s="2" customFormat="1" x14ac:dyDescent="0.25">
      <c r="A4" s="59" t="s">
        <v>166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  <c r="GUG4" s="59"/>
      <c r="GUH4" s="59"/>
      <c r="GUI4" s="59"/>
      <c r="GUJ4" s="59"/>
      <c r="GUK4" s="59"/>
      <c r="GUL4" s="59"/>
      <c r="GUM4" s="59"/>
      <c r="GUN4" s="59"/>
      <c r="GUO4" s="59"/>
      <c r="GUP4" s="59"/>
      <c r="GUQ4" s="59"/>
      <c r="GUR4" s="59"/>
      <c r="GUS4" s="59"/>
      <c r="GUT4" s="59"/>
      <c r="GUU4" s="59"/>
      <c r="GUV4" s="59"/>
      <c r="GUW4" s="59"/>
      <c r="GUX4" s="59"/>
      <c r="GUY4" s="59"/>
      <c r="GUZ4" s="59"/>
      <c r="GVA4" s="59"/>
      <c r="GVB4" s="59"/>
      <c r="GVC4" s="59"/>
      <c r="GVD4" s="59"/>
      <c r="GVE4" s="59"/>
      <c r="GVF4" s="59"/>
      <c r="GVG4" s="59"/>
      <c r="GVH4" s="59"/>
      <c r="GVI4" s="59"/>
      <c r="GVJ4" s="59"/>
      <c r="GVK4" s="59"/>
      <c r="GVL4" s="59"/>
      <c r="GVM4" s="59"/>
      <c r="GVN4" s="59"/>
      <c r="GVO4" s="59"/>
      <c r="GVP4" s="59"/>
      <c r="GVQ4" s="59"/>
      <c r="GVR4" s="59"/>
      <c r="GVS4" s="59"/>
      <c r="GVT4" s="59"/>
      <c r="GVU4" s="59"/>
      <c r="GVV4" s="59"/>
      <c r="GVW4" s="59"/>
      <c r="GVX4" s="59"/>
      <c r="GVY4" s="59"/>
      <c r="GVZ4" s="59"/>
      <c r="GWA4" s="59"/>
      <c r="GWB4" s="59"/>
      <c r="GWC4" s="59"/>
      <c r="GWD4" s="59"/>
      <c r="GWE4" s="59"/>
      <c r="GWF4" s="59"/>
      <c r="GWG4" s="59"/>
      <c r="GWH4" s="59"/>
      <c r="GWI4" s="59"/>
      <c r="GWJ4" s="59"/>
      <c r="GWK4" s="59"/>
      <c r="GWL4" s="59"/>
      <c r="GWM4" s="59"/>
      <c r="GWN4" s="59"/>
      <c r="GWO4" s="59"/>
      <c r="GWP4" s="59"/>
      <c r="GWQ4" s="59"/>
      <c r="GWR4" s="59"/>
      <c r="GWS4" s="59"/>
      <c r="GWT4" s="59"/>
      <c r="GWU4" s="59"/>
      <c r="GWV4" s="59"/>
      <c r="GWW4" s="59"/>
      <c r="GWX4" s="59"/>
      <c r="GWY4" s="59"/>
      <c r="GWZ4" s="59"/>
      <c r="GXA4" s="59"/>
      <c r="GXB4" s="59"/>
      <c r="GXC4" s="59"/>
      <c r="GXD4" s="59"/>
      <c r="GXE4" s="59"/>
      <c r="GXF4" s="59"/>
      <c r="GXG4" s="59"/>
      <c r="GXH4" s="59"/>
      <c r="GXI4" s="59"/>
      <c r="GXJ4" s="59"/>
      <c r="GXK4" s="59"/>
      <c r="GXL4" s="59"/>
      <c r="GXM4" s="59"/>
      <c r="GXN4" s="59"/>
      <c r="GXO4" s="59"/>
      <c r="GXP4" s="59"/>
      <c r="GXQ4" s="59"/>
      <c r="GXR4" s="59"/>
      <c r="GXS4" s="59"/>
      <c r="GXT4" s="59"/>
      <c r="GXU4" s="59"/>
      <c r="GXV4" s="59"/>
      <c r="GXW4" s="59"/>
      <c r="GXX4" s="59"/>
      <c r="GXY4" s="59"/>
      <c r="GXZ4" s="59"/>
      <c r="GYA4" s="59"/>
      <c r="GYB4" s="59"/>
      <c r="GYC4" s="59"/>
      <c r="GYD4" s="59"/>
      <c r="GYE4" s="59"/>
      <c r="GYF4" s="59"/>
      <c r="GYG4" s="59"/>
      <c r="GYH4" s="59"/>
      <c r="GYI4" s="59"/>
      <c r="GYJ4" s="59"/>
      <c r="GYK4" s="59"/>
      <c r="GYL4" s="59"/>
      <c r="GYM4" s="59"/>
      <c r="GYN4" s="59"/>
      <c r="GYO4" s="59"/>
      <c r="GYP4" s="59"/>
      <c r="GYQ4" s="59"/>
      <c r="GYR4" s="59"/>
      <c r="GYS4" s="59"/>
      <c r="GYT4" s="59"/>
      <c r="GYU4" s="59"/>
      <c r="GYV4" s="59"/>
      <c r="GYW4" s="59"/>
      <c r="GYX4" s="59"/>
      <c r="GYY4" s="59"/>
      <c r="GYZ4" s="59"/>
      <c r="GZA4" s="59"/>
      <c r="GZB4" s="59"/>
      <c r="GZC4" s="59"/>
      <c r="GZD4" s="59"/>
      <c r="GZE4" s="59"/>
      <c r="GZF4" s="59"/>
      <c r="GZG4" s="59"/>
      <c r="GZH4" s="59"/>
      <c r="GZI4" s="59"/>
      <c r="GZJ4" s="59"/>
      <c r="GZK4" s="59"/>
      <c r="GZL4" s="59"/>
      <c r="GZM4" s="59"/>
      <c r="GZN4" s="59"/>
      <c r="GZO4" s="59"/>
      <c r="GZP4" s="59"/>
      <c r="GZQ4" s="59"/>
      <c r="GZR4" s="59"/>
      <c r="GZS4" s="59"/>
      <c r="GZT4" s="59"/>
      <c r="GZU4" s="59"/>
      <c r="GZV4" s="59"/>
      <c r="GZW4" s="59"/>
      <c r="GZX4" s="59"/>
      <c r="GZY4" s="59"/>
      <c r="GZZ4" s="59"/>
      <c r="HAA4" s="59"/>
      <c r="HAB4" s="59"/>
      <c r="HAC4" s="59"/>
      <c r="HAD4" s="59"/>
      <c r="HAE4" s="59"/>
      <c r="HAF4" s="59"/>
      <c r="HAG4" s="59"/>
      <c r="HAH4" s="59"/>
      <c r="HAI4" s="59"/>
      <c r="HAJ4" s="59"/>
      <c r="HAK4" s="59"/>
      <c r="HAL4" s="59"/>
      <c r="HAM4" s="59"/>
      <c r="HAN4" s="59"/>
      <c r="HAO4" s="59"/>
      <c r="HAP4" s="59"/>
      <c r="HAQ4" s="59"/>
      <c r="HAR4" s="59"/>
      <c r="HAS4" s="59"/>
      <c r="HAT4" s="59"/>
      <c r="HAU4" s="59"/>
      <c r="HAV4" s="59"/>
      <c r="HAW4" s="59"/>
      <c r="HAX4" s="59"/>
      <c r="HAY4" s="59"/>
      <c r="HAZ4" s="59"/>
      <c r="HBA4" s="59"/>
      <c r="HBB4" s="59"/>
      <c r="HBC4" s="59"/>
      <c r="HBD4" s="59"/>
      <c r="HBE4" s="59"/>
      <c r="HBF4" s="59"/>
      <c r="HBG4" s="59"/>
      <c r="HBH4" s="59"/>
      <c r="HBI4" s="59"/>
      <c r="HBJ4" s="59"/>
      <c r="HBK4" s="59"/>
      <c r="HBL4" s="59"/>
      <c r="HBM4" s="59"/>
      <c r="HBN4" s="59"/>
      <c r="HBO4" s="59"/>
      <c r="HBP4" s="59"/>
      <c r="HBQ4" s="59"/>
      <c r="HBR4" s="59"/>
      <c r="HBS4" s="59"/>
      <c r="HBT4" s="59"/>
      <c r="HBU4" s="59"/>
      <c r="HBV4" s="59"/>
      <c r="HBW4" s="59"/>
      <c r="HBX4" s="59"/>
      <c r="HBY4" s="59"/>
      <c r="HBZ4" s="59"/>
      <c r="HCA4" s="59"/>
      <c r="HCB4" s="59"/>
      <c r="HCC4" s="59"/>
      <c r="HCD4" s="59"/>
      <c r="HCE4" s="59"/>
      <c r="HCF4" s="59"/>
      <c r="HCG4" s="59"/>
      <c r="HCH4" s="59"/>
      <c r="HCI4" s="59"/>
      <c r="HCJ4" s="59"/>
      <c r="HCK4" s="59"/>
      <c r="HCL4" s="59"/>
      <c r="HCM4" s="59"/>
      <c r="HCN4" s="59"/>
      <c r="HCO4" s="59"/>
      <c r="HCP4" s="59"/>
      <c r="HCQ4" s="59"/>
      <c r="HCR4" s="59"/>
      <c r="HCS4" s="59"/>
      <c r="HCT4" s="59"/>
      <c r="HCU4" s="59"/>
      <c r="HCV4" s="59"/>
      <c r="HCW4" s="59"/>
      <c r="HCX4" s="59"/>
      <c r="HCY4" s="59"/>
      <c r="HCZ4" s="59"/>
      <c r="HDA4" s="59"/>
      <c r="HDB4" s="59"/>
      <c r="HDC4" s="59"/>
      <c r="HDD4" s="59"/>
      <c r="HDE4" s="59"/>
      <c r="HDF4" s="59"/>
      <c r="HDG4" s="59"/>
      <c r="HDH4" s="59"/>
      <c r="HDI4" s="59"/>
      <c r="HDJ4" s="59"/>
      <c r="HDK4" s="59"/>
      <c r="HDL4" s="59"/>
      <c r="HDM4" s="59"/>
      <c r="HDN4" s="59"/>
      <c r="HDO4" s="59"/>
      <c r="HDP4" s="59"/>
      <c r="HDQ4" s="59"/>
      <c r="HDR4" s="59"/>
      <c r="HDS4" s="59"/>
      <c r="HDT4" s="59"/>
      <c r="HDU4" s="59"/>
      <c r="HDV4" s="59"/>
      <c r="HDW4" s="59"/>
      <c r="HDX4" s="59"/>
      <c r="HDY4" s="59"/>
      <c r="HDZ4" s="59"/>
      <c r="HEA4" s="59"/>
      <c r="HEB4" s="59"/>
      <c r="HEC4" s="59"/>
      <c r="HED4" s="59"/>
      <c r="HEE4" s="59"/>
      <c r="HEF4" s="59"/>
      <c r="HEG4" s="59"/>
      <c r="HEH4" s="59"/>
      <c r="HEI4" s="59"/>
      <c r="HEJ4" s="59"/>
      <c r="HEK4" s="59"/>
      <c r="HEL4" s="59"/>
      <c r="HEM4" s="59"/>
      <c r="HEN4" s="59"/>
      <c r="HEO4" s="59"/>
      <c r="HEP4" s="59"/>
      <c r="HEQ4" s="59"/>
      <c r="HER4" s="59"/>
      <c r="HES4" s="59"/>
      <c r="HET4" s="59"/>
      <c r="HEU4" s="59"/>
      <c r="HEV4" s="59"/>
      <c r="HEW4" s="59"/>
      <c r="HEX4" s="59"/>
      <c r="HEY4" s="59"/>
      <c r="HEZ4" s="59"/>
      <c r="HFA4" s="59"/>
      <c r="HFB4" s="59"/>
      <c r="HFC4" s="59"/>
      <c r="HFD4" s="59"/>
      <c r="HFE4" s="59"/>
      <c r="HFF4" s="59"/>
      <c r="HFG4" s="59"/>
      <c r="HFH4" s="59"/>
      <c r="HFI4" s="59"/>
      <c r="HFJ4" s="59"/>
      <c r="HFK4" s="59"/>
      <c r="HFL4" s="59"/>
      <c r="HFM4" s="59"/>
      <c r="HFN4" s="59"/>
      <c r="HFO4" s="59"/>
      <c r="HFP4" s="59"/>
      <c r="HFQ4" s="59"/>
      <c r="HFR4" s="59"/>
      <c r="HFS4" s="59"/>
      <c r="HFT4" s="59"/>
      <c r="HFU4" s="59"/>
      <c r="HFV4" s="59"/>
      <c r="HFW4" s="59"/>
      <c r="HFX4" s="59"/>
      <c r="HFY4" s="59"/>
      <c r="HFZ4" s="59"/>
      <c r="HGA4" s="59"/>
      <c r="HGB4" s="59"/>
      <c r="HGC4" s="59"/>
      <c r="HGD4" s="59"/>
      <c r="HGE4" s="59"/>
      <c r="HGF4" s="59"/>
      <c r="HGG4" s="59"/>
      <c r="HGH4" s="59"/>
      <c r="HGI4" s="59"/>
      <c r="HGJ4" s="59"/>
      <c r="HGK4" s="59"/>
      <c r="HGL4" s="59"/>
      <c r="HGM4" s="59"/>
      <c r="HGN4" s="59"/>
      <c r="HGO4" s="59"/>
      <c r="HGP4" s="59"/>
      <c r="HGQ4" s="59"/>
      <c r="HGR4" s="59"/>
      <c r="HGS4" s="59"/>
      <c r="HGT4" s="59"/>
      <c r="HGU4" s="59"/>
      <c r="HGV4" s="59"/>
      <c r="HGW4" s="59"/>
      <c r="HGX4" s="59"/>
      <c r="HGY4" s="59"/>
      <c r="HGZ4" s="59"/>
      <c r="HHA4" s="59"/>
      <c r="HHB4" s="59"/>
      <c r="HHC4" s="59"/>
      <c r="HHD4" s="59"/>
      <c r="HHE4" s="59"/>
      <c r="HHF4" s="59"/>
      <c r="HHG4" s="59"/>
      <c r="HHH4" s="59"/>
      <c r="HHI4" s="59"/>
      <c r="HHJ4" s="59"/>
      <c r="HHK4" s="59"/>
      <c r="HHL4" s="59"/>
      <c r="HHM4" s="59"/>
      <c r="HHN4" s="59"/>
      <c r="HHO4" s="59"/>
      <c r="HHP4" s="59"/>
      <c r="HHQ4" s="59"/>
      <c r="HHR4" s="59"/>
      <c r="HHS4" s="59"/>
      <c r="HHT4" s="59"/>
      <c r="HHU4" s="59"/>
      <c r="HHV4" s="59"/>
      <c r="HHW4" s="59"/>
      <c r="HHX4" s="59"/>
      <c r="HHY4" s="59"/>
      <c r="HHZ4" s="59"/>
      <c r="HIA4" s="59"/>
      <c r="HIB4" s="59"/>
      <c r="HIC4" s="59"/>
      <c r="HID4" s="59"/>
      <c r="HIE4" s="59"/>
      <c r="HIF4" s="59"/>
      <c r="HIG4" s="59"/>
      <c r="HIH4" s="59"/>
      <c r="HII4" s="59"/>
      <c r="HIJ4" s="59"/>
      <c r="HIK4" s="59"/>
      <c r="HIL4" s="59"/>
      <c r="HIM4" s="59"/>
      <c r="HIN4" s="59"/>
      <c r="HIO4" s="59"/>
      <c r="HIP4" s="59"/>
      <c r="HIQ4" s="59"/>
      <c r="HIR4" s="59"/>
      <c r="HIS4" s="59"/>
      <c r="HIT4" s="59"/>
      <c r="HIU4" s="59"/>
      <c r="HIV4" s="59"/>
      <c r="HIW4" s="59"/>
      <c r="HIX4" s="59"/>
      <c r="HIY4" s="59"/>
      <c r="HIZ4" s="59"/>
      <c r="HJA4" s="59"/>
      <c r="HJB4" s="59"/>
      <c r="HJC4" s="59"/>
      <c r="HJD4" s="59"/>
      <c r="HJE4" s="59"/>
      <c r="HJF4" s="59"/>
      <c r="HJG4" s="59"/>
      <c r="HJH4" s="59"/>
      <c r="HJI4" s="59"/>
      <c r="HJJ4" s="59"/>
      <c r="HJK4" s="59"/>
      <c r="HJL4" s="59"/>
      <c r="HJM4" s="59"/>
      <c r="HJN4" s="59"/>
      <c r="HJO4" s="59"/>
      <c r="HJP4" s="59"/>
      <c r="HJQ4" s="59"/>
      <c r="HJR4" s="59"/>
      <c r="HJS4" s="59"/>
      <c r="HJT4" s="59"/>
      <c r="HJU4" s="59"/>
      <c r="HJV4" s="59"/>
      <c r="HJW4" s="59"/>
      <c r="HJX4" s="59"/>
      <c r="HJY4" s="59"/>
      <c r="HJZ4" s="59"/>
      <c r="HKA4" s="59"/>
      <c r="HKB4" s="59"/>
      <c r="HKC4" s="59"/>
      <c r="HKD4" s="59"/>
      <c r="HKE4" s="59"/>
      <c r="HKF4" s="59"/>
      <c r="HKG4" s="59"/>
      <c r="HKH4" s="59"/>
      <c r="HKI4" s="59"/>
      <c r="HKJ4" s="59"/>
      <c r="HKK4" s="59"/>
      <c r="HKL4" s="59"/>
      <c r="HKM4" s="59"/>
      <c r="HKN4" s="59"/>
      <c r="HKO4" s="59"/>
      <c r="HKP4" s="59"/>
      <c r="HKQ4" s="59"/>
      <c r="HKR4" s="59"/>
      <c r="HKS4" s="59"/>
      <c r="HKT4" s="59"/>
      <c r="HKU4" s="59"/>
      <c r="HKV4" s="59"/>
      <c r="HKW4" s="59"/>
      <c r="HKX4" s="59"/>
      <c r="HKY4" s="59"/>
      <c r="HKZ4" s="59"/>
      <c r="HLA4" s="59"/>
      <c r="HLB4" s="59"/>
      <c r="HLC4" s="59"/>
      <c r="HLD4" s="59"/>
      <c r="HLE4" s="59"/>
      <c r="HLF4" s="59"/>
      <c r="HLG4" s="59"/>
      <c r="HLH4" s="59"/>
      <c r="HLI4" s="59"/>
      <c r="HLJ4" s="59"/>
      <c r="HLK4" s="59"/>
      <c r="HLL4" s="59"/>
      <c r="HLM4" s="59"/>
      <c r="HLN4" s="59"/>
      <c r="HLO4" s="59"/>
      <c r="HLP4" s="59"/>
      <c r="HLQ4" s="59"/>
      <c r="HLR4" s="59"/>
      <c r="HLS4" s="59"/>
      <c r="HLT4" s="59"/>
      <c r="HLU4" s="59"/>
      <c r="HLV4" s="59"/>
      <c r="HLW4" s="59"/>
      <c r="HLX4" s="59"/>
      <c r="HLY4" s="59"/>
      <c r="HLZ4" s="59"/>
      <c r="HMA4" s="59"/>
      <c r="HMB4" s="59"/>
      <c r="HMC4" s="59"/>
      <c r="HMD4" s="59"/>
      <c r="HME4" s="59"/>
      <c r="HMF4" s="59"/>
      <c r="HMG4" s="59"/>
      <c r="HMH4" s="59"/>
      <c r="HMI4" s="59"/>
      <c r="HMJ4" s="59"/>
      <c r="HMK4" s="59"/>
      <c r="HML4" s="59"/>
      <c r="HMM4" s="59"/>
      <c r="HMN4" s="59"/>
      <c r="HMO4" s="59"/>
      <c r="HMP4" s="59"/>
      <c r="HMQ4" s="59"/>
      <c r="HMR4" s="59"/>
      <c r="HMS4" s="59"/>
      <c r="HMT4" s="59"/>
      <c r="HMU4" s="59"/>
      <c r="HMV4" s="59"/>
      <c r="HMW4" s="59"/>
      <c r="HMX4" s="59"/>
      <c r="HMY4" s="59"/>
      <c r="HMZ4" s="59"/>
      <c r="HNA4" s="59"/>
      <c r="HNB4" s="59"/>
      <c r="HNC4" s="59"/>
      <c r="HND4" s="59"/>
      <c r="HNE4" s="59"/>
      <c r="HNF4" s="59"/>
      <c r="HNG4" s="59"/>
      <c r="HNH4" s="59"/>
      <c r="HNI4" s="59"/>
      <c r="HNJ4" s="59"/>
      <c r="HNK4" s="59"/>
      <c r="HNL4" s="59"/>
      <c r="HNM4" s="59"/>
      <c r="HNN4" s="59"/>
      <c r="HNO4" s="59"/>
      <c r="HNP4" s="59"/>
      <c r="HNQ4" s="59"/>
      <c r="HNR4" s="59"/>
      <c r="HNS4" s="59"/>
      <c r="HNT4" s="59"/>
      <c r="HNU4" s="59"/>
      <c r="HNV4" s="59"/>
      <c r="HNW4" s="59"/>
      <c r="HNX4" s="59"/>
      <c r="HNY4" s="59"/>
      <c r="HNZ4" s="59"/>
      <c r="HOA4" s="59"/>
      <c r="HOB4" s="59"/>
      <c r="HOC4" s="59"/>
      <c r="HOD4" s="59"/>
      <c r="HOE4" s="59"/>
      <c r="HOF4" s="59"/>
      <c r="HOG4" s="59"/>
      <c r="HOH4" s="59"/>
      <c r="HOI4" s="59"/>
      <c r="HOJ4" s="59"/>
      <c r="HOK4" s="59"/>
      <c r="HOL4" s="59"/>
      <c r="HOM4" s="59"/>
      <c r="HON4" s="59"/>
      <c r="HOO4" s="59"/>
      <c r="HOP4" s="59"/>
      <c r="HOQ4" s="59"/>
      <c r="HOR4" s="59"/>
      <c r="HOS4" s="59"/>
      <c r="HOT4" s="59"/>
      <c r="HOU4" s="59"/>
      <c r="HOV4" s="59"/>
      <c r="HOW4" s="59"/>
      <c r="HOX4" s="59"/>
      <c r="HOY4" s="59"/>
      <c r="HOZ4" s="59"/>
      <c r="HPA4" s="59"/>
      <c r="HPB4" s="59"/>
      <c r="HPC4" s="59"/>
      <c r="HPD4" s="59"/>
      <c r="HPE4" s="59"/>
      <c r="HPF4" s="59"/>
      <c r="HPG4" s="59"/>
      <c r="HPH4" s="59"/>
      <c r="HPI4" s="59"/>
      <c r="HPJ4" s="59"/>
      <c r="HPK4" s="59"/>
      <c r="HPL4" s="59"/>
      <c r="HPM4" s="59"/>
      <c r="HPN4" s="59"/>
      <c r="HPO4" s="59"/>
      <c r="HPP4" s="59"/>
      <c r="HPQ4" s="59"/>
      <c r="HPR4" s="59"/>
      <c r="HPS4" s="59"/>
      <c r="HPT4" s="59"/>
      <c r="HPU4" s="59"/>
      <c r="HPV4" s="59"/>
      <c r="HPW4" s="59"/>
      <c r="HPX4" s="59"/>
      <c r="HPY4" s="59"/>
      <c r="HPZ4" s="59"/>
      <c r="HQA4" s="59"/>
      <c r="HQB4" s="59"/>
      <c r="HQC4" s="59"/>
      <c r="HQD4" s="59"/>
      <c r="HQE4" s="59"/>
      <c r="HQF4" s="59"/>
      <c r="HQG4" s="59"/>
      <c r="HQH4" s="59"/>
      <c r="HQI4" s="59"/>
      <c r="HQJ4" s="59"/>
      <c r="HQK4" s="59"/>
      <c r="HQL4" s="59"/>
      <c r="HQM4" s="59"/>
      <c r="HQN4" s="59"/>
      <c r="HQO4" s="59"/>
      <c r="HQP4" s="59"/>
      <c r="HQQ4" s="59"/>
      <c r="HQR4" s="59"/>
      <c r="HQS4" s="59"/>
      <c r="HQT4" s="59"/>
      <c r="HQU4" s="59"/>
      <c r="HQV4" s="59"/>
      <c r="HQW4" s="59"/>
      <c r="HQX4" s="59"/>
      <c r="HQY4" s="59"/>
      <c r="HQZ4" s="59"/>
      <c r="HRA4" s="59"/>
      <c r="HRB4" s="59"/>
      <c r="HRC4" s="59"/>
      <c r="HRD4" s="59"/>
      <c r="HRE4" s="59"/>
      <c r="HRF4" s="59"/>
      <c r="HRG4" s="59"/>
      <c r="HRH4" s="59"/>
      <c r="HRI4" s="59"/>
      <c r="HRJ4" s="59"/>
      <c r="HRK4" s="59"/>
      <c r="HRL4" s="59"/>
      <c r="HRM4" s="59"/>
      <c r="HRN4" s="59"/>
      <c r="HRO4" s="59"/>
      <c r="HRP4" s="59"/>
      <c r="HRQ4" s="59"/>
      <c r="HRR4" s="59"/>
      <c r="HRS4" s="59"/>
      <c r="HRT4" s="59"/>
      <c r="HRU4" s="59"/>
      <c r="HRV4" s="59"/>
      <c r="HRW4" s="59"/>
      <c r="HRX4" s="59"/>
      <c r="HRY4" s="59"/>
      <c r="HRZ4" s="59"/>
      <c r="HSA4" s="59"/>
      <c r="HSB4" s="59"/>
      <c r="HSC4" s="59"/>
      <c r="HSD4" s="59"/>
      <c r="HSE4" s="59"/>
      <c r="HSF4" s="59"/>
      <c r="HSG4" s="59"/>
      <c r="HSH4" s="59"/>
      <c r="HSI4" s="59"/>
      <c r="HSJ4" s="59"/>
      <c r="HSK4" s="59"/>
      <c r="HSL4" s="59"/>
      <c r="HSM4" s="59"/>
      <c r="HSN4" s="59"/>
      <c r="HSO4" s="59"/>
      <c r="HSP4" s="59"/>
      <c r="HSQ4" s="59"/>
      <c r="HSR4" s="59"/>
      <c r="HSS4" s="59"/>
      <c r="HST4" s="59"/>
      <c r="HSU4" s="59"/>
      <c r="HSV4" s="59"/>
      <c r="HSW4" s="59"/>
      <c r="HSX4" s="59"/>
      <c r="HSY4" s="59"/>
      <c r="HSZ4" s="59"/>
      <c r="HTA4" s="59"/>
      <c r="HTB4" s="59"/>
      <c r="HTC4" s="59"/>
      <c r="HTD4" s="59"/>
      <c r="HTE4" s="59"/>
      <c r="HTF4" s="59"/>
      <c r="HTG4" s="59"/>
      <c r="HTH4" s="59"/>
      <c r="HTI4" s="59"/>
      <c r="HTJ4" s="59"/>
      <c r="HTK4" s="59"/>
      <c r="HTL4" s="59"/>
      <c r="HTM4" s="59"/>
      <c r="HTN4" s="59"/>
      <c r="HTO4" s="59"/>
      <c r="HTP4" s="59"/>
      <c r="HTQ4" s="59"/>
      <c r="HTR4" s="59"/>
      <c r="HTS4" s="59"/>
      <c r="HTT4" s="59"/>
      <c r="HTU4" s="59"/>
      <c r="HTV4" s="59"/>
      <c r="HTW4" s="59"/>
      <c r="HTX4" s="59"/>
      <c r="HTY4" s="59"/>
      <c r="HTZ4" s="59"/>
      <c r="HUA4" s="59"/>
      <c r="HUB4" s="59"/>
      <c r="HUC4" s="59"/>
      <c r="HUD4" s="59"/>
      <c r="HUE4" s="59"/>
      <c r="HUF4" s="59"/>
      <c r="HUG4" s="59"/>
      <c r="HUH4" s="59"/>
      <c r="HUI4" s="59"/>
      <c r="HUJ4" s="59"/>
      <c r="HUK4" s="59"/>
      <c r="HUL4" s="59"/>
      <c r="HUM4" s="59"/>
      <c r="HUN4" s="59"/>
      <c r="HUO4" s="59"/>
      <c r="HUP4" s="59"/>
      <c r="HUQ4" s="59"/>
      <c r="HUR4" s="59"/>
      <c r="HUS4" s="59"/>
      <c r="HUT4" s="59"/>
      <c r="HUU4" s="59"/>
      <c r="HUV4" s="59"/>
      <c r="HUW4" s="59"/>
      <c r="HUX4" s="59"/>
      <c r="HUY4" s="59"/>
      <c r="HUZ4" s="59"/>
      <c r="HVA4" s="59"/>
      <c r="HVB4" s="59"/>
      <c r="HVC4" s="59"/>
      <c r="HVD4" s="59"/>
      <c r="HVE4" s="59"/>
      <c r="HVF4" s="59"/>
      <c r="HVG4" s="59"/>
      <c r="HVH4" s="59"/>
      <c r="HVI4" s="59"/>
      <c r="HVJ4" s="59"/>
      <c r="HVK4" s="59"/>
      <c r="HVL4" s="59"/>
      <c r="HVM4" s="59"/>
      <c r="HVN4" s="59"/>
      <c r="HVO4" s="59"/>
      <c r="HVP4" s="59"/>
      <c r="HVQ4" s="59"/>
      <c r="HVR4" s="59"/>
      <c r="HVS4" s="59"/>
      <c r="HVT4" s="59"/>
      <c r="HVU4" s="59"/>
      <c r="HVV4" s="59"/>
      <c r="HVW4" s="59"/>
      <c r="HVX4" s="59"/>
      <c r="HVY4" s="59"/>
      <c r="HVZ4" s="59"/>
      <c r="HWA4" s="59"/>
      <c r="HWB4" s="59"/>
      <c r="HWC4" s="59"/>
      <c r="HWD4" s="59"/>
      <c r="HWE4" s="59"/>
      <c r="HWF4" s="59"/>
      <c r="HWG4" s="59"/>
      <c r="HWH4" s="59"/>
      <c r="HWI4" s="59"/>
      <c r="HWJ4" s="59"/>
      <c r="HWK4" s="59"/>
      <c r="HWL4" s="59"/>
      <c r="HWM4" s="59"/>
      <c r="HWN4" s="59"/>
      <c r="HWO4" s="59"/>
      <c r="HWP4" s="59"/>
      <c r="HWQ4" s="59"/>
      <c r="HWR4" s="59"/>
      <c r="HWS4" s="59"/>
      <c r="HWT4" s="59"/>
      <c r="HWU4" s="59"/>
      <c r="HWV4" s="59"/>
      <c r="HWW4" s="59"/>
      <c r="HWX4" s="59"/>
      <c r="HWY4" s="59"/>
      <c r="HWZ4" s="59"/>
      <c r="HXA4" s="59"/>
      <c r="HXB4" s="59"/>
      <c r="HXC4" s="59"/>
      <c r="HXD4" s="59"/>
      <c r="HXE4" s="59"/>
      <c r="HXF4" s="59"/>
      <c r="HXG4" s="59"/>
      <c r="HXH4" s="59"/>
      <c r="HXI4" s="59"/>
      <c r="HXJ4" s="59"/>
      <c r="HXK4" s="59"/>
      <c r="HXL4" s="59"/>
      <c r="HXM4" s="59"/>
      <c r="HXN4" s="59"/>
      <c r="HXO4" s="59"/>
      <c r="HXP4" s="59"/>
      <c r="HXQ4" s="59"/>
      <c r="HXR4" s="59"/>
      <c r="HXS4" s="59"/>
      <c r="HXT4" s="59"/>
      <c r="HXU4" s="59"/>
      <c r="HXV4" s="59"/>
      <c r="HXW4" s="59"/>
      <c r="HXX4" s="59"/>
      <c r="HXY4" s="59"/>
      <c r="HXZ4" s="59"/>
      <c r="HYA4" s="59"/>
      <c r="HYB4" s="59"/>
      <c r="HYC4" s="59"/>
      <c r="HYD4" s="59"/>
      <c r="HYE4" s="59"/>
      <c r="HYF4" s="59"/>
      <c r="HYG4" s="59"/>
      <c r="HYH4" s="59"/>
      <c r="HYI4" s="59"/>
      <c r="HYJ4" s="59"/>
      <c r="HYK4" s="59"/>
      <c r="HYL4" s="59"/>
      <c r="HYM4" s="59"/>
      <c r="HYN4" s="59"/>
      <c r="HYO4" s="59"/>
      <c r="HYP4" s="59"/>
      <c r="HYQ4" s="59"/>
      <c r="HYR4" s="59"/>
      <c r="HYS4" s="59"/>
      <c r="HYT4" s="59"/>
      <c r="HYU4" s="59"/>
      <c r="HYV4" s="59"/>
      <c r="HYW4" s="59"/>
      <c r="HYX4" s="59"/>
      <c r="HYY4" s="59"/>
      <c r="HYZ4" s="59"/>
      <c r="HZA4" s="59"/>
      <c r="HZB4" s="59"/>
      <c r="HZC4" s="59"/>
      <c r="HZD4" s="59"/>
      <c r="HZE4" s="59"/>
      <c r="HZF4" s="59"/>
      <c r="HZG4" s="59"/>
      <c r="HZH4" s="59"/>
      <c r="HZI4" s="59"/>
      <c r="HZJ4" s="59"/>
      <c r="HZK4" s="59"/>
      <c r="HZL4" s="59"/>
      <c r="HZM4" s="59"/>
      <c r="HZN4" s="59"/>
      <c r="HZO4" s="59"/>
      <c r="HZP4" s="59"/>
      <c r="HZQ4" s="59"/>
      <c r="HZR4" s="59"/>
      <c r="HZS4" s="59"/>
      <c r="HZT4" s="59"/>
      <c r="HZU4" s="59"/>
      <c r="HZV4" s="59"/>
      <c r="HZW4" s="59"/>
      <c r="HZX4" s="59"/>
      <c r="HZY4" s="59"/>
      <c r="HZZ4" s="59"/>
      <c r="IAA4" s="59"/>
      <c r="IAB4" s="59"/>
      <c r="IAC4" s="59"/>
      <c r="IAD4" s="59"/>
      <c r="IAE4" s="59"/>
      <c r="IAF4" s="59"/>
      <c r="IAG4" s="59"/>
      <c r="IAH4" s="59"/>
      <c r="IAI4" s="59"/>
      <c r="IAJ4" s="59"/>
      <c r="IAK4" s="59"/>
      <c r="IAL4" s="59"/>
      <c r="IAM4" s="59"/>
      <c r="IAN4" s="59"/>
      <c r="IAO4" s="59"/>
      <c r="IAP4" s="59"/>
      <c r="IAQ4" s="59"/>
      <c r="IAR4" s="59"/>
      <c r="IAS4" s="59"/>
      <c r="IAT4" s="59"/>
      <c r="IAU4" s="59"/>
      <c r="IAV4" s="59"/>
      <c r="IAW4" s="59"/>
      <c r="IAX4" s="59"/>
      <c r="IAY4" s="59"/>
      <c r="IAZ4" s="59"/>
      <c r="IBA4" s="59"/>
      <c r="IBB4" s="59"/>
      <c r="IBC4" s="59"/>
      <c r="IBD4" s="59"/>
      <c r="IBE4" s="59"/>
      <c r="IBF4" s="59"/>
      <c r="IBG4" s="59"/>
      <c r="IBH4" s="59"/>
      <c r="IBI4" s="59"/>
      <c r="IBJ4" s="59"/>
      <c r="IBK4" s="59"/>
      <c r="IBL4" s="59"/>
      <c r="IBM4" s="59"/>
      <c r="IBN4" s="59"/>
      <c r="IBO4" s="59"/>
      <c r="IBP4" s="59"/>
      <c r="IBQ4" s="59"/>
      <c r="IBR4" s="59"/>
      <c r="IBS4" s="59"/>
      <c r="IBT4" s="59"/>
      <c r="IBU4" s="59"/>
      <c r="IBV4" s="59"/>
      <c r="IBW4" s="59"/>
      <c r="IBX4" s="59"/>
      <c r="IBY4" s="59"/>
      <c r="IBZ4" s="59"/>
      <c r="ICA4" s="59"/>
      <c r="ICB4" s="59"/>
      <c r="ICC4" s="59"/>
      <c r="ICD4" s="59"/>
      <c r="ICE4" s="59"/>
      <c r="ICF4" s="59"/>
      <c r="ICG4" s="59"/>
      <c r="ICH4" s="59"/>
      <c r="ICI4" s="59"/>
      <c r="ICJ4" s="59"/>
      <c r="ICK4" s="59"/>
      <c r="ICL4" s="59"/>
      <c r="ICM4" s="59"/>
      <c r="ICN4" s="59"/>
      <c r="ICO4" s="59"/>
      <c r="ICP4" s="59"/>
      <c r="ICQ4" s="59"/>
      <c r="ICR4" s="59"/>
      <c r="ICS4" s="59"/>
      <c r="ICT4" s="59"/>
      <c r="ICU4" s="59"/>
      <c r="ICV4" s="59"/>
      <c r="ICW4" s="59"/>
      <c r="ICX4" s="59"/>
      <c r="ICY4" s="59"/>
      <c r="ICZ4" s="59"/>
      <c r="IDA4" s="59"/>
      <c r="IDB4" s="59"/>
      <c r="IDC4" s="59"/>
      <c r="IDD4" s="59"/>
      <c r="IDE4" s="59"/>
      <c r="IDF4" s="59"/>
      <c r="IDG4" s="59"/>
      <c r="IDH4" s="59"/>
      <c r="IDI4" s="59"/>
      <c r="IDJ4" s="59"/>
      <c r="IDK4" s="59"/>
      <c r="IDL4" s="59"/>
      <c r="IDM4" s="59"/>
      <c r="IDN4" s="59"/>
      <c r="IDO4" s="59"/>
      <c r="IDP4" s="59"/>
      <c r="IDQ4" s="59"/>
      <c r="IDR4" s="59"/>
      <c r="IDS4" s="59"/>
      <c r="IDT4" s="59"/>
      <c r="IDU4" s="59"/>
      <c r="IDV4" s="59"/>
      <c r="IDW4" s="59"/>
      <c r="IDX4" s="59"/>
      <c r="IDY4" s="59"/>
      <c r="IDZ4" s="59"/>
      <c r="IEA4" s="59"/>
      <c r="IEB4" s="59"/>
      <c r="IEC4" s="59"/>
      <c r="IED4" s="59"/>
      <c r="IEE4" s="59"/>
      <c r="IEF4" s="59"/>
      <c r="IEG4" s="59"/>
      <c r="IEH4" s="59"/>
      <c r="IEI4" s="59"/>
      <c r="IEJ4" s="59"/>
      <c r="IEK4" s="59"/>
      <c r="IEL4" s="59"/>
      <c r="IEM4" s="59"/>
      <c r="IEN4" s="59"/>
      <c r="IEO4" s="59"/>
      <c r="IEP4" s="59"/>
      <c r="IEQ4" s="59"/>
      <c r="IER4" s="59"/>
      <c r="IES4" s="59"/>
      <c r="IET4" s="59"/>
      <c r="IEU4" s="59"/>
      <c r="IEV4" s="59"/>
      <c r="IEW4" s="59"/>
      <c r="IEX4" s="59"/>
      <c r="IEY4" s="59"/>
      <c r="IEZ4" s="59"/>
      <c r="IFA4" s="59"/>
      <c r="IFB4" s="59"/>
      <c r="IFC4" s="59"/>
      <c r="IFD4" s="59"/>
      <c r="IFE4" s="59"/>
      <c r="IFF4" s="59"/>
      <c r="IFG4" s="59"/>
      <c r="IFH4" s="59"/>
      <c r="IFI4" s="59"/>
      <c r="IFJ4" s="59"/>
      <c r="IFK4" s="59"/>
      <c r="IFL4" s="59"/>
      <c r="IFM4" s="59"/>
      <c r="IFN4" s="59"/>
      <c r="IFO4" s="59"/>
      <c r="IFP4" s="59"/>
      <c r="IFQ4" s="59"/>
      <c r="IFR4" s="59"/>
      <c r="IFS4" s="59"/>
      <c r="IFT4" s="59"/>
      <c r="IFU4" s="59"/>
      <c r="IFV4" s="59"/>
      <c r="IFW4" s="59"/>
      <c r="IFX4" s="59"/>
      <c r="IFY4" s="59"/>
      <c r="IFZ4" s="59"/>
      <c r="IGA4" s="59"/>
      <c r="IGB4" s="59"/>
      <c r="IGC4" s="59"/>
      <c r="IGD4" s="59"/>
      <c r="IGE4" s="59"/>
      <c r="IGF4" s="59"/>
      <c r="IGG4" s="59"/>
      <c r="IGH4" s="59"/>
      <c r="IGI4" s="59"/>
      <c r="IGJ4" s="59"/>
      <c r="IGK4" s="59"/>
      <c r="IGL4" s="59"/>
      <c r="IGM4" s="59"/>
      <c r="IGN4" s="59"/>
      <c r="IGO4" s="59"/>
      <c r="IGP4" s="59"/>
      <c r="IGQ4" s="59"/>
      <c r="IGR4" s="59"/>
      <c r="IGS4" s="59"/>
      <c r="IGT4" s="59"/>
      <c r="IGU4" s="59"/>
      <c r="IGV4" s="59"/>
      <c r="IGW4" s="59"/>
      <c r="IGX4" s="59"/>
      <c r="IGY4" s="59"/>
      <c r="IGZ4" s="59"/>
      <c r="IHA4" s="59"/>
      <c r="IHB4" s="59"/>
      <c r="IHC4" s="59"/>
      <c r="IHD4" s="59"/>
      <c r="IHE4" s="59"/>
      <c r="IHF4" s="59"/>
      <c r="IHG4" s="59"/>
      <c r="IHH4" s="59"/>
      <c r="IHI4" s="59"/>
      <c r="IHJ4" s="59"/>
      <c r="IHK4" s="59"/>
      <c r="IHL4" s="59"/>
      <c r="IHM4" s="59"/>
      <c r="IHN4" s="59"/>
      <c r="IHO4" s="59"/>
      <c r="IHP4" s="59"/>
      <c r="IHQ4" s="59"/>
      <c r="IHR4" s="59"/>
      <c r="IHS4" s="59"/>
      <c r="IHT4" s="59"/>
      <c r="IHU4" s="59"/>
      <c r="IHV4" s="59"/>
      <c r="IHW4" s="59"/>
      <c r="IHX4" s="59"/>
      <c r="IHY4" s="59"/>
      <c r="IHZ4" s="59"/>
      <c r="IIA4" s="59"/>
      <c r="IIB4" s="59"/>
      <c r="IIC4" s="59"/>
      <c r="IID4" s="59"/>
      <c r="IIE4" s="59"/>
      <c r="IIF4" s="59"/>
      <c r="IIG4" s="59"/>
      <c r="IIH4" s="59"/>
      <c r="III4" s="59"/>
      <c r="IIJ4" s="59"/>
      <c r="IIK4" s="59"/>
      <c r="IIL4" s="59"/>
      <c r="IIM4" s="59"/>
      <c r="IIN4" s="59"/>
      <c r="IIO4" s="59"/>
      <c r="IIP4" s="59"/>
      <c r="IIQ4" s="59"/>
      <c r="IIR4" s="59"/>
      <c r="IIS4" s="59"/>
      <c r="IIT4" s="59"/>
      <c r="IIU4" s="59"/>
      <c r="IIV4" s="59"/>
      <c r="IIW4" s="59"/>
      <c r="IIX4" s="59"/>
      <c r="IIY4" s="59"/>
      <c r="IIZ4" s="59"/>
      <c r="IJA4" s="59"/>
      <c r="IJB4" s="59"/>
      <c r="IJC4" s="59"/>
      <c r="IJD4" s="59"/>
      <c r="IJE4" s="59"/>
      <c r="IJF4" s="59"/>
      <c r="IJG4" s="59"/>
      <c r="IJH4" s="59"/>
      <c r="IJI4" s="59"/>
      <c r="IJJ4" s="59"/>
      <c r="IJK4" s="59"/>
      <c r="IJL4" s="59"/>
      <c r="IJM4" s="59"/>
      <c r="IJN4" s="59"/>
      <c r="IJO4" s="59"/>
      <c r="IJP4" s="59"/>
      <c r="IJQ4" s="59"/>
      <c r="IJR4" s="59"/>
      <c r="IJS4" s="59"/>
      <c r="IJT4" s="59"/>
      <c r="IJU4" s="59"/>
      <c r="IJV4" s="59"/>
      <c r="IJW4" s="59"/>
      <c r="IJX4" s="59"/>
      <c r="IJY4" s="59"/>
      <c r="IJZ4" s="59"/>
      <c r="IKA4" s="59"/>
      <c r="IKB4" s="59"/>
      <c r="IKC4" s="59"/>
      <c r="IKD4" s="59"/>
      <c r="IKE4" s="59"/>
      <c r="IKF4" s="59"/>
      <c r="IKG4" s="59"/>
      <c r="IKH4" s="59"/>
      <c r="IKI4" s="59"/>
      <c r="IKJ4" s="59"/>
      <c r="IKK4" s="59"/>
      <c r="IKL4" s="59"/>
      <c r="IKM4" s="59"/>
      <c r="IKN4" s="59"/>
      <c r="IKO4" s="59"/>
      <c r="IKP4" s="59"/>
      <c r="IKQ4" s="59"/>
      <c r="IKR4" s="59"/>
      <c r="IKS4" s="59"/>
      <c r="IKT4" s="59"/>
      <c r="IKU4" s="59"/>
      <c r="IKV4" s="59"/>
      <c r="IKW4" s="59"/>
      <c r="IKX4" s="59"/>
      <c r="IKY4" s="59"/>
      <c r="IKZ4" s="59"/>
      <c r="ILA4" s="59"/>
      <c r="ILB4" s="59"/>
      <c r="ILC4" s="59"/>
      <c r="ILD4" s="59"/>
      <c r="ILE4" s="59"/>
      <c r="ILF4" s="59"/>
      <c r="ILG4" s="59"/>
      <c r="ILH4" s="59"/>
      <c r="ILI4" s="59"/>
      <c r="ILJ4" s="59"/>
      <c r="ILK4" s="59"/>
      <c r="ILL4" s="59"/>
      <c r="ILM4" s="59"/>
      <c r="ILN4" s="59"/>
      <c r="ILO4" s="59"/>
      <c r="ILP4" s="59"/>
      <c r="ILQ4" s="59"/>
      <c r="ILR4" s="59"/>
      <c r="ILS4" s="59"/>
      <c r="ILT4" s="59"/>
      <c r="ILU4" s="59"/>
      <c r="ILV4" s="59"/>
      <c r="ILW4" s="59"/>
      <c r="ILX4" s="59"/>
      <c r="ILY4" s="59"/>
      <c r="ILZ4" s="59"/>
      <c r="IMA4" s="59"/>
      <c r="IMB4" s="59"/>
      <c r="IMC4" s="59"/>
      <c r="IMD4" s="59"/>
      <c r="IME4" s="59"/>
      <c r="IMF4" s="59"/>
      <c r="IMG4" s="59"/>
      <c r="IMH4" s="59"/>
      <c r="IMI4" s="59"/>
      <c r="IMJ4" s="59"/>
      <c r="IMK4" s="59"/>
      <c r="IML4" s="59"/>
      <c r="IMM4" s="59"/>
      <c r="IMN4" s="59"/>
      <c r="IMO4" s="59"/>
      <c r="IMP4" s="59"/>
      <c r="IMQ4" s="59"/>
      <c r="IMR4" s="59"/>
      <c r="IMS4" s="59"/>
      <c r="IMT4" s="59"/>
      <c r="IMU4" s="59"/>
      <c r="IMV4" s="59"/>
      <c r="IMW4" s="59"/>
      <c r="IMX4" s="59"/>
      <c r="IMY4" s="59"/>
      <c r="IMZ4" s="59"/>
      <c r="INA4" s="59"/>
      <c r="INB4" s="59"/>
      <c r="INC4" s="59"/>
      <c r="IND4" s="59"/>
      <c r="INE4" s="59"/>
      <c r="INF4" s="59"/>
      <c r="ING4" s="59"/>
      <c r="INH4" s="59"/>
      <c r="INI4" s="59"/>
      <c r="INJ4" s="59"/>
      <c r="INK4" s="59"/>
      <c r="INL4" s="59"/>
      <c r="INM4" s="59"/>
      <c r="INN4" s="59"/>
      <c r="INO4" s="59"/>
      <c r="INP4" s="59"/>
      <c r="INQ4" s="59"/>
      <c r="INR4" s="59"/>
      <c r="INS4" s="59"/>
      <c r="INT4" s="59"/>
      <c r="INU4" s="59"/>
      <c r="INV4" s="59"/>
      <c r="INW4" s="59"/>
      <c r="INX4" s="59"/>
      <c r="INY4" s="59"/>
      <c r="INZ4" s="59"/>
      <c r="IOA4" s="59"/>
      <c r="IOB4" s="59"/>
      <c r="IOC4" s="59"/>
      <c r="IOD4" s="59"/>
      <c r="IOE4" s="59"/>
      <c r="IOF4" s="59"/>
      <c r="IOG4" s="59"/>
      <c r="IOH4" s="59"/>
      <c r="IOI4" s="59"/>
      <c r="IOJ4" s="59"/>
      <c r="IOK4" s="59"/>
      <c r="IOL4" s="59"/>
      <c r="IOM4" s="59"/>
      <c r="ION4" s="59"/>
      <c r="IOO4" s="59"/>
      <c r="IOP4" s="59"/>
      <c r="IOQ4" s="59"/>
      <c r="IOR4" s="59"/>
      <c r="IOS4" s="59"/>
      <c r="IOT4" s="59"/>
      <c r="IOU4" s="59"/>
      <c r="IOV4" s="59"/>
      <c r="IOW4" s="59"/>
      <c r="IOX4" s="59"/>
      <c r="IOY4" s="59"/>
      <c r="IOZ4" s="59"/>
      <c r="IPA4" s="59"/>
      <c r="IPB4" s="59"/>
      <c r="IPC4" s="59"/>
      <c r="IPD4" s="59"/>
      <c r="IPE4" s="59"/>
      <c r="IPF4" s="59"/>
      <c r="IPG4" s="59"/>
      <c r="IPH4" s="59"/>
      <c r="IPI4" s="59"/>
      <c r="IPJ4" s="59"/>
      <c r="IPK4" s="59"/>
      <c r="IPL4" s="59"/>
      <c r="IPM4" s="59"/>
      <c r="IPN4" s="59"/>
      <c r="IPO4" s="59"/>
      <c r="IPP4" s="59"/>
      <c r="IPQ4" s="59"/>
      <c r="IPR4" s="59"/>
      <c r="IPS4" s="59"/>
      <c r="IPT4" s="59"/>
      <c r="IPU4" s="59"/>
      <c r="IPV4" s="59"/>
      <c r="IPW4" s="59"/>
      <c r="IPX4" s="59"/>
      <c r="IPY4" s="59"/>
      <c r="IPZ4" s="59"/>
      <c r="IQA4" s="59"/>
      <c r="IQB4" s="59"/>
      <c r="IQC4" s="59"/>
      <c r="IQD4" s="59"/>
      <c r="IQE4" s="59"/>
      <c r="IQF4" s="59"/>
      <c r="IQG4" s="59"/>
      <c r="IQH4" s="59"/>
      <c r="IQI4" s="59"/>
      <c r="IQJ4" s="59"/>
      <c r="IQK4" s="59"/>
      <c r="IQL4" s="59"/>
      <c r="IQM4" s="59"/>
      <c r="IQN4" s="59"/>
      <c r="IQO4" s="59"/>
      <c r="IQP4" s="59"/>
      <c r="IQQ4" s="59"/>
      <c r="IQR4" s="59"/>
      <c r="IQS4" s="59"/>
      <c r="IQT4" s="59"/>
      <c r="IQU4" s="59"/>
      <c r="IQV4" s="59"/>
      <c r="IQW4" s="59"/>
      <c r="IQX4" s="59"/>
      <c r="IQY4" s="59"/>
      <c r="IQZ4" s="59"/>
      <c r="IRA4" s="59"/>
      <c r="IRB4" s="59"/>
      <c r="IRC4" s="59"/>
      <c r="IRD4" s="59"/>
      <c r="IRE4" s="59"/>
      <c r="IRF4" s="59"/>
      <c r="IRG4" s="59"/>
      <c r="IRH4" s="59"/>
      <c r="IRI4" s="59"/>
      <c r="IRJ4" s="59"/>
      <c r="IRK4" s="59"/>
      <c r="IRL4" s="59"/>
      <c r="IRM4" s="59"/>
      <c r="IRN4" s="59"/>
      <c r="IRO4" s="59"/>
      <c r="IRP4" s="59"/>
      <c r="IRQ4" s="59"/>
      <c r="IRR4" s="59"/>
      <c r="IRS4" s="59"/>
      <c r="IRT4" s="59"/>
      <c r="IRU4" s="59"/>
      <c r="IRV4" s="59"/>
      <c r="IRW4" s="59"/>
      <c r="IRX4" s="59"/>
      <c r="IRY4" s="59"/>
      <c r="IRZ4" s="59"/>
      <c r="ISA4" s="59"/>
      <c r="ISB4" s="59"/>
      <c r="ISC4" s="59"/>
      <c r="ISD4" s="59"/>
      <c r="ISE4" s="59"/>
      <c r="ISF4" s="59"/>
      <c r="ISG4" s="59"/>
      <c r="ISH4" s="59"/>
      <c r="ISI4" s="59"/>
      <c r="ISJ4" s="59"/>
      <c r="ISK4" s="59"/>
      <c r="ISL4" s="59"/>
      <c r="ISM4" s="59"/>
      <c r="ISN4" s="59"/>
      <c r="ISO4" s="59"/>
      <c r="ISP4" s="59"/>
      <c r="ISQ4" s="59"/>
      <c r="ISR4" s="59"/>
      <c r="ISS4" s="59"/>
      <c r="IST4" s="59"/>
      <c r="ISU4" s="59"/>
      <c r="ISV4" s="59"/>
      <c r="ISW4" s="59"/>
      <c r="ISX4" s="59"/>
      <c r="ISY4" s="59"/>
      <c r="ISZ4" s="59"/>
      <c r="ITA4" s="59"/>
      <c r="ITB4" s="59"/>
      <c r="ITC4" s="59"/>
      <c r="ITD4" s="59"/>
      <c r="ITE4" s="59"/>
      <c r="ITF4" s="59"/>
      <c r="ITG4" s="59"/>
      <c r="ITH4" s="59"/>
      <c r="ITI4" s="59"/>
      <c r="ITJ4" s="59"/>
      <c r="ITK4" s="59"/>
      <c r="ITL4" s="59"/>
      <c r="ITM4" s="59"/>
      <c r="ITN4" s="59"/>
      <c r="ITO4" s="59"/>
      <c r="ITP4" s="59"/>
      <c r="ITQ4" s="59"/>
      <c r="ITR4" s="59"/>
      <c r="ITS4" s="59"/>
      <c r="ITT4" s="59"/>
      <c r="ITU4" s="59"/>
      <c r="ITV4" s="59"/>
      <c r="ITW4" s="59"/>
      <c r="ITX4" s="59"/>
      <c r="ITY4" s="59"/>
      <c r="ITZ4" s="59"/>
      <c r="IUA4" s="59"/>
      <c r="IUB4" s="59"/>
      <c r="IUC4" s="59"/>
      <c r="IUD4" s="59"/>
      <c r="IUE4" s="59"/>
      <c r="IUF4" s="59"/>
      <c r="IUG4" s="59"/>
      <c r="IUH4" s="59"/>
      <c r="IUI4" s="59"/>
      <c r="IUJ4" s="59"/>
      <c r="IUK4" s="59"/>
      <c r="IUL4" s="59"/>
      <c r="IUM4" s="59"/>
      <c r="IUN4" s="59"/>
      <c r="IUO4" s="59"/>
      <c r="IUP4" s="59"/>
      <c r="IUQ4" s="59"/>
      <c r="IUR4" s="59"/>
      <c r="IUS4" s="59"/>
      <c r="IUT4" s="59"/>
      <c r="IUU4" s="59"/>
      <c r="IUV4" s="59"/>
      <c r="IUW4" s="59"/>
      <c r="IUX4" s="59"/>
      <c r="IUY4" s="59"/>
      <c r="IUZ4" s="59"/>
      <c r="IVA4" s="59"/>
      <c r="IVB4" s="59"/>
      <c r="IVC4" s="59"/>
      <c r="IVD4" s="59"/>
      <c r="IVE4" s="59"/>
      <c r="IVF4" s="59"/>
      <c r="IVG4" s="59"/>
      <c r="IVH4" s="59"/>
      <c r="IVI4" s="59"/>
      <c r="IVJ4" s="59"/>
      <c r="IVK4" s="59"/>
      <c r="IVL4" s="59"/>
      <c r="IVM4" s="59"/>
      <c r="IVN4" s="59"/>
      <c r="IVO4" s="59"/>
      <c r="IVP4" s="59"/>
      <c r="IVQ4" s="59"/>
      <c r="IVR4" s="59"/>
      <c r="IVS4" s="59"/>
      <c r="IVT4" s="59"/>
      <c r="IVU4" s="59"/>
      <c r="IVV4" s="59"/>
      <c r="IVW4" s="59"/>
      <c r="IVX4" s="59"/>
      <c r="IVY4" s="59"/>
      <c r="IVZ4" s="59"/>
      <c r="IWA4" s="59"/>
      <c r="IWB4" s="59"/>
      <c r="IWC4" s="59"/>
      <c r="IWD4" s="59"/>
      <c r="IWE4" s="59"/>
      <c r="IWF4" s="59"/>
      <c r="IWG4" s="59"/>
      <c r="IWH4" s="59"/>
      <c r="IWI4" s="59"/>
      <c r="IWJ4" s="59"/>
      <c r="IWK4" s="59"/>
      <c r="IWL4" s="59"/>
      <c r="IWM4" s="59"/>
      <c r="IWN4" s="59"/>
      <c r="IWO4" s="59"/>
      <c r="IWP4" s="59"/>
      <c r="IWQ4" s="59"/>
      <c r="IWR4" s="59"/>
      <c r="IWS4" s="59"/>
      <c r="IWT4" s="59"/>
      <c r="IWU4" s="59"/>
      <c r="IWV4" s="59"/>
      <c r="IWW4" s="59"/>
      <c r="IWX4" s="59"/>
      <c r="IWY4" s="59"/>
      <c r="IWZ4" s="59"/>
      <c r="IXA4" s="59"/>
      <c r="IXB4" s="59"/>
      <c r="IXC4" s="59"/>
      <c r="IXD4" s="59"/>
      <c r="IXE4" s="59"/>
      <c r="IXF4" s="59"/>
      <c r="IXG4" s="59"/>
      <c r="IXH4" s="59"/>
      <c r="IXI4" s="59"/>
      <c r="IXJ4" s="59"/>
      <c r="IXK4" s="59"/>
      <c r="IXL4" s="59"/>
      <c r="IXM4" s="59"/>
      <c r="IXN4" s="59"/>
      <c r="IXO4" s="59"/>
      <c r="IXP4" s="59"/>
      <c r="IXQ4" s="59"/>
      <c r="IXR4" s="59"/>
      <c r="IXS4" s="59"/>
      <c r="IXT4" s="59"/>
      <c r="IXU4" s="59"/>
      <c r="IXV4" s="59"/>
      <c r="IXW4" s="59"/>
      <c r="IXX4" s="59"/>
      <c r="IXY4" s="59"/>
      <c r="IXZ4" s="59"/>
      <c r="IYA4" s="59"/>
      <c r="IYB4" s="59"/>
      <c r="IYC4" s="59"/>
      <c r="IYD4" s="59"/>
      <c r="IYE4" s="59"/>
      <c r="IYF4" s="59"/>
      <c r="IYG4" s="59"/>
      <c r="IYH4" s="59"/>
      <c r="IYI4" s="59"/>
      <c r="IYJ4" s="59"/>
      <c r="IYK4" s="59"/>
      <c r="IYL4" s="59"/>
      <c r="IYM4" s="59"/>
      <c r="IYN4" s="59"/>
      <c r="IYO4" s="59"/>
      <c r="IYP4" s="59"/>
      <c r="IYQ4" s="59"/>
      <c r="IYR4" s="59"/>
      <c r="IYS4" s="59"/>
      <c r="IYT4" s="59"/>
      <c r="IYU4" s="59"/>
      <c r="IYV4" s="59"/>
      <c r="IYW4" s="59"/>
      <c r="IYX4" s="59"/>
      <c r="IYY4" s="59"/>
      <c r="IYZ4" s="59"/>
      <c r="IZA4" s="59"/>
      <c r="IZB4" s="59"/>
      <c r="IZC4" s="59"/>
      <c r="IZD4" s="59"/>
      <c r="IZE4" s="59"/>
      <c r="IZF4" s="59"/>
      <c r="IZG4" s="59"/>
      <c r="IZH4" s="59"/>
      <c r="IZI4" s="59"/>
      <c r="IZJ4" s="59"/>
      <c r="IZK4" s="59"/>
      <c r="IZL4" s="59"/>
      <c r="IZM4" s="59"/>
      <c r="IZN4" s="59"/>
      <c r="IZO4" s="59"/>
      <c r="IZP4" s="59"/>
      <c r="IZQ4" s="59"/>
      <c r="IZR4" s="59"/>
      <c r="IZS4" s="59"/>
      <c r="IZT4" s="59"/>
      <c r="IZU4" s="59"/>
      <c r="IZV4" s="59"/>
      <c r="IZW4" s="59"/>
      <c r="IZX4" s="59"/>
      <c r="IZY4" s="59"/>
      <c r="IZZ4" s="59"/>
      <c r="JAA4" s="59"/>
      <c r="JAB4" s="59"/>
      <c r="JAC4" s="59"/>
      <c r="JAD4" s="59"/>
      <c r="JAE4" s="59"/>
      <c r="JAF4" s="59"/>
      <c r="JAG4" s="59"/>
      <c r="JAH4" s="59"/>
      <c r="JAI4" s="59"/>
      <c r="JAJ4" s="59"/>
      <c r="JAK4" s="59"/>
      <c r="JAL4" s="59"/>
      <c r="JAM4" s="59"/>
      <c r="JAN4" s="59"/>
      <c r="JAO4" s="59"/>
      <c r="JAP4" s="59"/>
      <c r="JAQ4" s="59"/>
      <c r="JAR4" s="59"/>
      <c r="JAS4" s="59"/>
      <c r="JAT4" s="59"/>
      <c r="JAU4" s="59"/>
      <c r="JAV4" s="59"/>
      <c r="JAW4" s="59"/>
      <c r="JAX4" s="59"/>
      <c r="JAY4" s="59"/>
      <c r="JAZ4" s="59"/>
      <c r="JBA4" s="59"/>
      <c r="JBB4" s="59"/>
      <c r="JBC4" s="59"/>
      <c r="JBD4" s="59"/>
      <c r="JBE4" s="59"/>
      <c r="JBF4" s="59"/>
      <c r="JBG4" s="59"/>
      <c r="JBH4" s="59"/>
      <c r="JBI4" s="59"/>
      <c r="JBJ4" s="59"/>
      <c r="JBK4" s="59"/>
      <c r="JBL4" s="59"/>
      <c r="JBM4" s="59"/>
      <c r="JBN4" s="59"/>
      <c r="JBO4" s="59"/>
      <c r="JBP4" s="59"/>
      <c r="JBQ4" s="59"/>
      <c r="JBR4" s="59"/>
      <c r="JBS4" s="59"/>
      <c r="JBT4" s="59"/>
      <c r="JBU4" s="59"/>
      <c r="JBV4" s="59"/>
      <c r="JBW4" s="59"/>
      <c r="JBX4" s="59"/>
      <c r="JBY4" s="59"/>
      <c r="JBZ4" s="59"/>
      <c r="JCA4" s="59"/>
      <c r="JCB4" s="59"/>
      <c r="JCC4" s="59"/>
      <c r="JCD4" s="59"/>
      <c r="JCE4" s="59"/>
      <c r="JCF4" s="59"/>
      <c r="JCG4" s="59"/>
      <c r="JCH4" s="59"/>
      <c r="JCI4" s="59"/>
      <c r="JCJ4" s="59"/>
      <c r="JCK4" s="59"/>
      <c r="JCL4" s="59"/>
      <c r="JCM4" s="59"/>
      <c r="JCN4" s="59"/>
      <c r="JCO4" s="59"/>
      <c r="JCP4" s="59"/>
      <c r="JCQ4" s="59"/>
      <c r="JCR4" s="59"/>
      <c r="JCS4" s="59"/>
      <c r="JCT4" s="59"/>
      <c r="JCU4" s="59"/>
      <c r="JCV4" s="59"/>
      <c r="JCW4" s="59"/>
      <c r="JCX4" s="59"/>
      <c r="JCY4" s="59"/>
      <c r="JCZ4" s="59"/>
      <c r="JDA4" s="59"/>
      <c r="JDB4" s="59"/>
      <c r="JDC4" s="59"/>
      <c r="JDD4" s="59"/>
      <c r="JDE4" s="59"/>
      <c r="JDF4" s="59"/>
      <c r="JDG4" s="59"/>
      <c r="JDH4" s="59"/>
      <c r="JDI4" s="59"/>
      <c r="JDJ4" s="59"/>
      <c r="JDK4" s="59"/>
      <c r="JDL4" s="59"/>
      <c r="JDM4" s="59"/>
      <c r="JDN4" s="59"/>
      <c r="JDO4" s="59"/>
      <c r="JDP4" s="59"/>
      <c r="JDQ4" s="59"/>
      <c r="JDR4" s="59"/>
      <c r="JDS4" s="59"/>
      <c r="JDT4" s="59"/>
      <c r="JDU4" s="59"/>
      <c r="JDV4" s="59"/>
      <c r="JDW4" s="59"/>
      <c r="JDX4" s="59"/>
      <c r="JDY4" s="59"/>
      <c r="JDZ4" s="59"/>
      <c r="JEA4" s="59"/>
      <c r="JEB4" s="59"/>
      <c r="JEC4" s="59"/>
      <c r="JED4" s="59"/>
      <c r="JEE4" s="59"/>
      <c r="JEF4" s="59"/>
      <c r="JEG4" s="59"/>
      <c r="JEH4" s="59"/>
      <c r="JEI4" s="59"/>
      <c r="JEJ4" s="59"/>
      <c r="JEK4" s="59"/>
      <c r="JEL4" s="59"/>
      <c r="JEM4" s="59"/>
      <c r="JEN4" s="59"/>
      <c r="JEO4" s="59"/>
      <c r="JEP4" s="59"/>
      <c r="JEQ4" s="59"/>
      <c r="JER4" s="59"/>
      <c r="JES4" s="59"/>
      <c r="JET4" s="59"/>
      <c r="JEU4" s="59"/>
      <c r="JEV4" s="59"/>
      <c r="JEW4" s="59"/>
      <c r="JEX4" s="59"/>
      <c r="JEY4" s="59"/>
      <c r="JEZ4" s="59"/>
      <c r="JFA4" s="59"/>
      <c r="JFB4" s="59"/>
      <c r="JFC4" s="59"/>
      <c r="JFD4" s="59"/>
      <c r="JFE4" s="59"/>
      <c r="JFF4" s="59"/>
      <c r="JFG4" s="59"/>
      <c r="JFH4" s="59"/>
      <c r="JFI4" s="59"/>
      <c r="JFJ4" s="59"/>
      <c r="JFK4" s="59"/>
      <c r="JFL4" s="59"/>
      <c r="JFM4" s="59"/>
      <c r="JFN4" s="59"/>
      <c r="JFO4" s="59"/>
      <c r="JFP4" s="59"/>
      <c r="JFQ4" s="59"/>
      <c r="JFR4" s="59"/>
      <c r="JFS4" s="59"/>
      <c r="JFT4" s="59"/>
      <c r="JFU4" s="59"/>
      <c r="JFV4" s="59"/>
      <c r="JFW4" s="59"/>
      <c r="JFX4" s="59"/>
      <c r="JFY4" s="59"/>
      <c r="JFZ4" s="59"/>
      <c r="JGA4" s="59"/>
      <c r="JGB4" s="59"/>
      <c r="JGC4" s="59"/>
      <c r="JGD4" s="59"/>
      <c r="JGE4" s="59"/>
      <c r="JGF4" s="59"/>
      <c r="JGG4" s="59"/>
      <c r="JGH4" s="59"/>
      <c r="JGI4" s="59"/>
      <c r="JGJ4" s="59"/>
      <c r="JGK4" s="59"/>
      <c r="JGL4" s="59"/>
      <c r="JGM4" s="59"/>
      <c r="JGN4" s="59"/>
      <c r="JGO4" s="59"/>
      <c r="JGP4" s="59"/>
      <c r="JGQ4" s="59"/>
      <c r="JGR4" s="59"/>
      <c r="JGS4" s="59"/>
      <c r="JGT4" s="59"/>
      <c r="JGU4" s="59"/>
      <c r="JGV4" s="59"/>
      <c r="JGW4" s="59"/>
      <c r="JGX4" s="59"/>
      <c r="JGY4" s="59"/>
      <c r="JGZ4" s="59"/>
      <c r="JHA4" s="59"/>
      <c r="JHB4" s="59"/>
      <c r="JHC4" s="59"/>
      <c r="JHD4" s="59"/>
      <c r="JHE4" s="59"/>
      <c r="JHF4" s="59"/>
      <c r="JHG4" s="59"/>
      <c r="JHH4" s="59"/>
      <c r="JHI4" s="59"/>
      <c r="JHJ4" s="59"/>
      <c r="JHK4" s="59"/>
      <c r="JHL4" s="59"/>
      <c r="JHM4" s="59"/>
      <c r="JHN4" s="59"/>
      <c r="JHO4" s="59"/>
      <c r="JHP4" s="59"/>
      <c r="JHQ4" s="59"/>
      <c r="JHR4" s="59"/>
      <c r="JHS4" s="59"/>
      <c r="JHT4" s="59"/>
      <c r="JHU4" s="59"/>
      <c r="JHV4" s="59"/>
      <c r="JHW4" s="59"/>
      <c r="JHX4" s="59"/>
      <c r="JHY4" s="59"/>
      <c r="JHZ4" s="59"/>
      <c r="JIA4" s="59"/>
      <c r="JIB4" s="59"/>
      <c r="JIC4" s="59"/>
      <c r="JID4" s="59"/>
      <c r="JIE4" s="59"/>
      <c r="JIF4" s="59"/>
      <c r="JIG4" s="59"/>
      <c r="JIH4" s="59"/>
      <c r="JII4" s="59"/>
      <c r="JIJ4" s="59"/>
      <c r="JIK4" s="59"/>
      <c r="JIL4" s="59"/>
      <c r="JIM4" s="59"/>
      <c r="JIN4" s="59"/>
      <c r="JIO4" s="59"/>
      <c r="JIP4" s="59"/>
      <c r="JIQ4" s="59"/>
      <c r="JIR4" s="59"/>
      <c r="JIS4" s="59"/>
      <c r="JIT4" s="59"/>
      <c r="JIU4" s="59"/>
      <c r="JIV4" s="59"/>
      <c r="JIW4" s="59"/>
      <c r="JIX4" s="59"/>
      <c r="JIY4" s="59"/>
      <c r="JIZ4" s="59"/>
      <c r="JJA4" s="59"/>
      <c r="JJB4" s="59"/>
      <c r="JJC4" s="59"/>
      <c r="JJD4" s="59"/>
      <c r="JJE4" s="59"/>
      <c r="JJF4" s="59"/>
      <c r="JJG4" s="59"/>
      <c r="JJH4" s="59"/>
      <c r="JJI4" s="59"/>
      <c r="JJJ4" s="59"/>
      <c r="JJK4" s="59"/>
      <c r="JJL4" s="59"/>
      <c r="JJM4" s="59"/>
      <c r="JJN4" s="59"/>
      <c r="JJO4" s="59"/>
      <c r="JJP4" s="59"/>
      <c r="JJQ4" s="59"/>
      <c r="JJR4" s="59"/>
      <c r="JJS4" s="59"/>
      <c r="JJT4" s="59"/>
      <c r="JJU4" s="59"/>
      <c r="JJV4" s="59"/>
      <c r="JJW4" s="59"/>
      <c r="JJX4" s="59"/>
      <c r="JJY4" s="59"/>
      <c r="JJZ4" s="59"/>
      <c r="JKA4" s="59"/>
      <c r="JKB4" s="59"/>
      <c r="JKC4" s="59"/>
      <c r="JKD4" s="59"/>
      <c r="JKE4" s="59"/>
      <c r="JKF4" s="59"/>
      <c r="JKG4" s="59"/>
      <c r="JKH4" s="59"/>
      <c r="JKI4" s="59"/>
      <c r="JKJ4" s="59"/>
      <c r="JKK4" s="59"/>
      <c r="JKL4" s="59"/>
      <c r="JKM4" s="59"/>
      <c r="JKN4" s="59"/>
      <c r="JKO4" s="59"/>
      <c r="JKP4" s="59"/>
      <c r="JKQ4" s="59"/>
      <c r="JKR4" s="59"/>
      <c r="JKS4" s="59"/>
      <c r="JKT4" s="59"/>
      <c r="JKU4" s="59"/>
      <c r="JKV4" s="59"/>
      <c r="JKW4" s="59"/>
      <c r="JKX4" s="59"/>
      <c r="JKY4" s="59"/>
      <c r="JKZ4" s="59"/>
      <c r="JLA4" s="59"/>
      <c r="JLB4" s="59"/>
      <c r="JLC4" s="59"/>
      <c r="JLD4" s="59"/>
      <c r="JLE4" s="59"/>
      <c r="JLF4" s="59"/>
      <c r="JLG4" s="59"/>
      <c r="JLH4" s="59"/>
      <c r="JLI4" s="59"/>
      <c r="JLJ4" s="59"/>
      <c r="JLK4" s="59"/>
      <c r="JLL4" s="59"/>
      <c r="JLM4" s="59"/>
      <c r="JLN4" s="59"/>
      <c r="JLO4" s="59"/>
      <c r="JLP4" s="59"/>
      <c r="JLQ4" s="59"/>
      <c r="JLR4" s="59"/>
      <c r="JLS4" s="59"/>
      <c r="JLT4" s="59"/>
      <c r="JLU4" s="59"/>
      <c r="JLV4" s="59"/>
      <c r="JLW4" s="59"/>
      <c r="JLX4" s="59"/>
      <c r="JLY4" s="59"/>
      <c r="JLZ4" s="59"/>
      <c r="JMA4" s="59"/>
      <c r="JMB4" s="59"/>
      <c r="JMC4" s="59"/>
      <c r="JMD4" s="59"/>
      <c r="JME4" s="59"/>
      <c r="JMF4" s="59"/>
      <c r="JMG4" s="59"/>
      <c r="JMH4" s="59"/>
      <c r="JMI4" s="59"/>
      <c r="JMJ4" s="59"/>
      <c r="JMK4" s="59"/>
      <c r="JML4" s="59"/>
      <c r="JMM4" s="59"/>
      <c r="JMN4" s="59"/>
      <c r="JMO4" s="59"/>
      <c r="JMP4" s="59"/>
      <c r="JMQ4" s="59"/>
      <c r="JMR4" s="59"/>
      <c r="JMS4" s="59"/>
      <c r="JMT4" s="59"/>
      <c r="JMU4" s="59"/>
      <c r="JMV4" s="59"/>
      <c r="JMW4" s="59"/>
      <c r="JMX4" s="59"/>
      <c r="JMY4" s="59"/>
      <c r="JMZ4" s="59"/>
      <c r="JNA4" s="59"/>
      <c r="JNB4" s="59"/>
      <c r="JNC4" s="59"/>
      <c r="JND4" s="59"/>
      <c r="JNE4" s="59"/>
      <c r="JNF4" s="59"/>
      <c r="JNG4" s="59"/>
      <c r="JNH4" s="59"/>
      <c r="JNI4" s="59"/>
      <c r="JNJ4" s="59"/>
      <c r="JNK4" s="59"/>
      <c r="JNL4" s="59"/>
      <c r="JNM4" s="59"/>
      <c r="JNN4" s="59"/>
      <c r="JNO4" s="59"/>
      <c r="JNP4" s="59"/>
      <c r="JNQ4" s="59"/>
      <c r="JNR4" s="59"/>
      <c r="JNS4" s="59"/>
      <c r="JNT4" s="59"/>
      <c r="JNU4" s="59"/>
      <c r="JNV4" s="59"/>
      <c r="JNW4" s="59"/>
      <c r="JNX4" s="59"/>
      <c r="JNY4" s="59"/>
      <c r="JNZ4" s="59"/>
      <c r="JOA4" s="59"/>
      <c r="JOB4" s="59"/>
      <c r="JOC4" s="59"/>
      <c r="JOD4" s="59"/>
      <c r="JOE4" s="59"/>
      <c r="JOF4" s="59"/>
      <c r="JOG4" s="59"/>
      <c r="JOH4" s="59"/>
      <c r="JOI4" s="59"/>
      <c r="JOJ4" s="59"/>
      <c r="JOK4" s="59"/>
      <c r="JOL4" s="59"/>
      <c r="JOM4" s="59"/>
      <c r="JON4" s="59"/>
      <c r="JOO4" s="59"/>
      <c r="JOP4" s="59"/>
      <c r="JOQ4" s="59"/>
      <c r="JOR4" s="59"/>
      <c r="JOS4" s="59"/>
      <c r="JOT4" s="59"/>
      <c r="JOU4" s="59"/>
      <c r="JOV4" s="59"/>
      <c r="JOW4" s="59"/>
      <c r="JOX4" s="59"/>
      <c r="JOY4" s="59"/>
      <c r="JOZ4" s="59"/>
      <c r="JPA4" s="59"/>
      <c r="JPB4" s="59"/>
      <c r="JPC4" s="59"/>
      <c r="JPD4" s="59"/>
      <c r="JPE4" s="59"/>
      <c r="JPF4" s="59"/>
      <c r="JPG4" s="59"/>
      <c r="JPH4" s="59"/>
      <c r="JPI4" s="59"/>
      <c r="JPJ4" s="59"/>
      <c r="JPK4" s="59"/>
      <c r="JPL4" s="59"/>
      <c r="JPM4" s="59"/>
      <c r="JPN4" s="59"/>
      <c r="JPO4" s="59"/>
      <c r="JPP4" s="59"/>
      <c r="JPQ4" s="59"/>
      <c r="JPR4" s="59"/>
      <c r="JPS4" s="59"/>
      <c r="JPT4" s="59"/>
      <c r="JPU4" s="59"/>
      <c r="JPV4" s="59"/>
      <c r="JPW4" s="59"/>
      <c r="JPX4" s="59"/>
      <c r="JPY4" s="59"/>
      <c r="JPZ4" s="59"/>
      <c r="JQA4" s="59"/>
      <c r="JQB4" s="59"/>
      <c r="JQC4" s="59"/>
      <c r="JQD4" s="59"/>
      <c r="JQE4" s="59"/>
      <c r="JQF4" s="59"/>
      <c r="JQG4" s="59"/>
      <c r="JQH4" s="59"/>
      <c r="JQI4" s="59"/>
      <c r="JQJ4" s="59"/>
      <c r="JQK4" s="59"/>
      <c r="JQL4" s="59"/>
      <c r="JQM4" s="59"/>
      <c r="JQN4" s="59"/>
      <c r="JQO4" s="59"/>
      <c r="JQP4" s="59"/>
      <c r="JQQ4" s="59"/>
      <c r="JQR4" s="59"/>
      <c r="JQS4" s="59"/>
      <c r="JQT4" s="59"/>
      <c r="JQU4" s="59"/>
      <c r="JQV4" s="59"/>
      <c r="JQW4" s="59"/>
      <c r="JQX4" s="59"/>
      <c r="JQY4" s="59"/>
      <c r="JQZ4" s="59"/>
      <c r="JRA4" s="59"/>
      <c r="JRB4" s="59"/>
      <c r="JRC4" s="59"/>
      <c r="JRD4" s="59"/>
      <c r="JRE4" s="59"/>
      <c r="JRF4" s="59"/>
      <c r="JRG4" s="59"/>
      <c r="JRH4" s="59"/>
      <c r="JRI4" s="59"/>
      <c r="JRJ4" s="59"/>
      <c r="JRK4" s="59"/>
      <c r="JRL4" s="59"/>
      <c r="JRM4" s="59"/>
      <c r="JRN4" s="59"/>
      <c r="JRO4" s="59"/>
      <c r="JRP4" s="59"/>
      <c r="JRQ4" s="59"/>
      <c r="JRR4" s="59"/>
      <c r="JRS4" s="59"/>
      <c r="JRT4" s="59"/>
      <c r="JRU4" s="59"/>
      <c r="JRV4" s="59"/>
      <c r="JRW4" s="59"/>
      <c r="JRX4" s="59"/>
      <c r="JRY4" s="59"/>
      <c r="JRZ4" s="59"/>
      <c r="JSA4" s="59"/>
      <c r="JSB4" s="59"/>
      <c r="JSC4" s="59"/>
      <c r="JSD4" s="59"/>
      <c r="JSE4" s="59"/>
      <c r="JSF4" s="59"/>
      <c r="JSG4" s="59"/>
      <c r="JSH4" s="59"/>
      <c r="JSI4" s="59"/>
      <c r="JSJ4" s="59"/>
      <c r="JSK4" s="59"/>
      <c r="JSL4" s="59"/>
      <c r="JSM4" s="59"/>
      <c r="JSN4" s="59"/>
      <c r="JSO4" s="59"/>
      <c r="JSP4" s="59"/>
      <c r="JSQ4" s="59"/>
      <c r="JSR4" s="59"/>
      <c r="JSS4" s="59"/>
      <c r="JST4" s="59"/>
      <c r="JSU4" s="59"/>
      <c r="JSV4" s="59"/>
      <c r="JSW4" s="59"/>
      <c r="JSX4" s="59"/>
      <c r="JSY4" s="59"/>
      <c r="JSZ4" s="59"/>
      <c r="JTA4" s="59"/>
      <c r="JTB4" s="59"/>
      <c r="JTC4" s="59"/>
      <c r="JTD4" s="59"/>
      <c r="JTE4" s="59"/>
      <c r="JTF4" s="59"/>
      <c r="JTG4" s="59"/>
      <c r="JTH4" s="59"/>
      <c r="JTI4" s="59"/>
      <c r="JTJ4" s="59"/>
      <c r="JTK4" s="59"/>
      <c r="JTL4" s="59"/>
      <c r="JTM4" s="59"/>
      <c r="JTN4" s="59"/>
      <c r="JTO4" s="59"/>
      <c r="JTP4" s="59"/>
      <c r="JTQ4" s="59"/>
      <c r="JTR4" s="59"/>
      <c r="JTS4" s="59"/>
      <c r="JTT4" s="59"/>
      <c r="JTU4" s="59"/>
      <c r="JTV4" s="59"/>
      <c r="JTW4" s="59"/>
      <c r="JTX4" s="59"/>
      <c r="JTY4" s="59"/>
      <c r="JTZ4" s="59"/>
      <c r="JUA4" s="59"/>
      <c r="JUB4" s="59"/>
      <c r="JUC4" s="59"/>
      <c r="JUD4" s="59"/>
      <c r="JUE4" s="59"/>
      <c r="JUF4" s="59"/>
      <c r="JUG4" s="59"/>
      <c r="JUH4" s="59"/>
      <c r="JUI4" s="59"/>
      <c r="JUJ4" s="59"/>
      <c r="JUK4" s="59"/>
      <c r="JUL4" s="59"/>
      <c r="JUM4" s="59"/>
      <c r="JUN4" s="59"/>
      <c r="JUO4" s="59"/>
      <c r="JUP4" s="59"/>
      <c r="JUQ4" s="59"/>
      <c r="JUR4" s="59"/>
      <c r="JUS4" s="59"/>
      <c r="JUT4" s="59"/>
      <c r="JUU4" s="59"/>
      <c r="JUV4" s="59"/>
      <c r="JUW4" s="59"/>
      <c r="JUX4" s="59"/>
      <c r="JUY4" s="59"/>
      <c r="JUZ4" s="59"/>
      <c r="JVA4" s="59"/>
      <c r="JVB4" s="59"/>
      <c r="JVC4" s="59"/>
      <c r="JVD4" s="59"/>
      <c r="JVE4" s="59"/>
      <c r="JVF4" s="59"/>
      <c r="JVG4" s="59"/>
      <c r="JVH4" s="59"/>
      <c r="JVI4" s="59"/>
      <c r="JVJ4" s="59"/>
      <c r="JVK4" s="59"/>
      <c r="JVL4" s="59"/>
      <c r="JVM4" s="59"/>
      <c r="JVN4" s="59"/>
      <c r="JVO4" s="59"/>
      <c r="JVP4" s="59"/>
      <c r="JVQ4" s="59"/>
      <c r="JVR4" s="59"/>
      <c r="JVS4" s="59"/>
      <c r="JVT4" s="59"/>
      <c r="JVU4" s="59"/>
      <c r="JVV4" s="59"/>
      <c r="JVW4" s="59"/>
      <c r="JVX4" s="59"/>
      <c r="JVY4" s="59"/>
      <c r="JVZ4" s="59"/>
      <c r="JWA4" s="59"/>
      <c r="JWB4" s="59"/>
      <c r="JWC4" s="59"/>
      <c r="JWD4" s="59"/>
      <c r="JWE4" s="59"/>
      <c r="JWF4" s="59"/>
      <c r="JWG4" s="59"/>
      <c r="JWH4" s="59"/>
      <c r="JWI4" s="59"/>
      <c r="JWJ4" s="59"/>
      <c r="JWK4" s="59"/>
      <c r="JWL4" s="59"/>
      <c r="JWM4" s="59"/>
      <c r="JWN4" s="59"/>
      <c r="JWO4" s="59"/>
      <c r="JWP4" s="59"/>
      <c r="JWQ4" s="59"/>
      <c r="JWR4" s="59"/>
      <c r="JWS4" s="59"/>
      <c r="JWT4" s="59"/>
      <c r="JWU4" s="59"/>
      <c r="JWV4" s="59"/>
      <c r="JWW4" s="59"/>
      <c r="JWX4" s="59"/>
      <c r="JWY4" s="59"/>
      <c r="JWZ4" s="59"/>
      <c r="JXA4" s="59"/>
      <c r="JXB4" s="59"/>
      <c r="JXC4" s="59"/>
      <c r="JXD4" s="59"/>
      <c r="JXE4" s="59"/>
      <c r="JXF4" s="59"/>
      <c r="JXG4" s="59"/>
      <c r="JXH4" s="59"/>
      <c r="JXI4" s="59"/>
      <c r="JXJ4" s="59"/>
      <c r="JXK4" s="59"/>
      <c r="JXL4" s="59"/>
      <c r="JXM4" s="59"/>
      <c r="JXN4" s="59"/>
      <c r="JXO4" s="59"/>
      <c r="JXP4" s="59"/>
      <c r="JXQ4" s="59"/>
      <c r="JXR4" s="59"/>
      <c r="JXS4" s="59"/>
      <c r="JXT4" s="59"/>
      <c r="JXU4" s="59"/>
      <c r="JXV4" s="59"/>
      <c r="JXW4" s="59"/>
      <c r="JXX4" s="59"/>
      <c r="JXY4" s="59"/>
      <c r="JXZ4" s="59"/>
      <c r="JYA4" s="59"/>
      <c r="JYB4" s="59"/>
      <c r="JYC4" s="59"/>
      <c r="JYD4" s="59"/>
      <c r="JYE4" s="59"/>
      <c r="JYF4" s="59"/>
      <c r="JYG4" s="59"/>
      <c r="JYH4" s="59"/>
      <c r="JYI4" s="59"/>
      <c r="JYJ4" s="59"/>
      <c r="JYK4" s="59"/>
      <c r="JYL4" s="59"/>
      <c r="JYM4" s="59"/>
      <c r="JYN4" s="59"/>
      <c r="JYO4" s="59"/>
      <c r="JYP4" s="59"/>
      <c r="JYQ4" s="59"/>
      <c r="JYR4" s="59"/>
      <c r="JYS4" s="59"/>
      <c r="JYT4" s="59"/>
      <c r="JYU4" s="59"/>
      <c r="JYV4" s="59"/>
      <c r="JYW4" s="59"/>
      <c r="JYX4" s="59"/>
      <c r="JYY4" s="59"/>
      <c r="JYZ4" s="59"/>
      <c r="JZA4" s="59"/>
      <c r="JZB4" s="59"/>
      <c r="JZC4" s="59"/>
      <c r="JZD4" s="59"/>
      <c r="JZE4" s="59"/>
      <c r="JZF4" s="59"/>
      <c r="JZG4" s="59"/>
      <c r="JZH4" s="59"/>
      <c r="JZI4" s="59"/>
      <c r="JZJ4" s="59"/>
      <c r="JZK4" s="59"/>
      <c r="JZL4" s="59"/>
      <c r="JZM4" s="59"/>
      <c r="JZN4" s="59"/>
      <c r="JZO4" s="59"/>
      <c r="JZP4" s="59"/>
      <c r="JZQ4" s="59"/>
      <c r="JZR4" s="59"/>
      <c r="JZS4" s="59"/>
      <c r="JZT4" s="59"/>
      <c r="JZU4" s="59"/>
      <c r="JZV4" s="59"/>
      <c r="JZW4" s="59"/>
      <c r="JZX4" s="59"/>
      <c r="JZY4" s="59"/>
      <c r="JZZ4" s="59"/>
      <c r="KAA4" s="59"/>
      <c r="KAB4" s="59"/>
      <c r="KAC4" s="59"/>
      <c r="KAD4" s="59"/>
      <c r="KAE4" s="59"/>
      <c r="KAF4" s="59"/>
      <c r="KAG4" s="59"/>
      <c r="KAH4" s="59"/>
      <c r="KAI4" s="59"/>
      <c r="KAJ4" s="59"/>
      <c r="KAK4" s="59"/>
      <c r="KAL4" s="59"/>
      <c r="KAM4" s="59"/>
      <c r="KAN4" s="59"/>
      <c r="KAO4" s="59"/>
      <c r="KAP4" s="59"/>
      <c r="KAQ4" s="59"/>
      <c r="KAR4" s="59"/>
      <c r="KAS4" s="59"/>
      <c r="KAT4" s="59"/>
      <c r="KAU4" s="59"/>
      <c r="KAV4" s="59"/>
      <c r="KAW4" s="59"/>
      <c r="KAX4" s="59"/>
      <c r="KAY4" s="59"/>
      <c r="KAZ4" s="59"/>
      <c r="KBA4" s="59"/>
      <c r="KBB4" s="59"/>
      <c r="KBC4" s="59"/>
      <c r="KBD4" s="59"/>
      <c r="KBE4" s="59"/>
      <c r="KBF4" s="59"/>
      <c r="KBG4" s="59"/>
      <c r="KBH4" s="59"/>
      <c r="KBI4" s="59"/>
      <c r="KBJ4" s="59"/>
      <c r="KBK4" s="59"/>
      <c r="KBL4" s="59"/>
      <c r="KBM4" s="59"/>
      <c r="KBN4" s="59"/>
      <c r="KBO4" s="59"/>
      <c r="KBP4" s="59"/>
      <c r="KBQ4" s="59"/>
      <c r="KBR4" s="59"/>
      <c r="KBS4" s="59"/>
      <c r="KBT4" s="59"/>
      <c r="KBU4" s="59"/>
      <c r="KBV4" s="59"/>
      <c r="KBW4" s="59"/>
      <c r="KBX4" s="59"/>
      <c r="KBY4" s="59"/>
      <c r="KBZ4" s="59"/>
      <c r="KCA4" s="59"/>
      <c r="KCB4" s="59"/>
      <c r="KCC4" s="59"/>
      <c r="KCD4" s="59"/>
      <c r="KCE4" s="59"/>
      <c r="KCF4" s="59"/>
      <c r="KCG4" s="59"/>
      <c r="KCH4" s="59"/>
      <c r="KCI4" s="59"/>
      <c r="KCJ4" s="59"/>
      <c r="KCK4" s="59"/>
      <c r="KCL4" s="59"/>
      <c r="KCM4" s="59"/>
      <c r="KCN4" s="59"/>
      <c r="KCO4" s="59"/>
      <c r="KCP4" s="59"/>
      <c r="KCQ4" s="59"/>
      <c r="KCR4" s="59"/>
      <c r="KCS4" s="59"/>
      <c r="KCT4" s="59"/>
      <c r="KCU4" s="59"/>
      <c r="KCV4" s="59"/>
      <c r="KCW4" s="59"/>
      <c r="KCX4" s="59"/>
      <c r="KCY4" s="59"/>
      <c r="KCZ4" s="59"/>
      <c r="KDA4" s="59"/>
      <c r="KDB4" s="59"/>
      <c r="KDC4" s="59"/>
      <c r="KDD4" s="59"/>
      <c r="KDE4" s="59"/>
      <c r="KDF4" s="59"/>
      <c r="KDG4" s="59"/>
      <c r="KDH4" s="59"/>
      <c r="KDI4" s="59"/>
      <c r="KDJ4" s="59"/>
      <c r="KDK4" s="59"/>
      <c r="KDL4" s="59"/>
      <c r="KDM4" s="59"/>
      <c r="KDN4" s="59"/>
      <c r="KDO4" s="59"/>
      <c r="KDP4" s="59"/>
      <c r="KDQ4" s="59"/>
      <c r="KDR4" s="59"/>
      <c r="KDS4" s="59"/>
      <c r="KDT4" s="59"/>
      <c r="KDU4" s="59"/>
      <c r="KDV4" s="59"/>
      <c r="KDW4" s="59"/>
      <c r="KDX4" s="59"/>
      <c r="KDY4" s="59"/>
      <c r="KDZ4" s="59"/>
      <c r="KEA4" s="59"/>
      <c r="KEB4" s="59"/>
      <c r="KEC4" s="59"/>
      <c r="KED4" s="59"/>
      <c r="KEE4" s="59"/>
      <c r="KEF4" s="59"/>
      <c r="KEG4" s="59"/>
      <c r="KEH4" s="59"/>
      <c r="KEI4" s="59"/>
      <c r="KEJ4" s="59"/>
      <c r="KEK4" s="59"/>
      <c r="KEL4" s="59"/>
      <c r="KEM4" s="59"/>
      <c r="KEN4" s="59"/>
      <c r="KEO4" s="59"/>
      <c r="KEP4" s="59"/>
      <c r="KEQ4" s="59"/>
      <c r="KER4" s="59"/>
      <c r="KES4" s="59"/>
      <c r="KET4" s="59"/>
      <c r="KEU4" s="59"/>
      <c r="KEV4" s="59"/>
      <c r="KEW4" s="59"/>
      <c r="KEX4" s="59"/>
      <c r="KEY4" s="59"/>
      <c r="KEZ4" s="59"/>
      <c r="KFA4" s="59"/>
      <c r="KFB4" s="59"/>
      <c r="KFC4" s="59"/>
      <c r="KFD4" s="59"/>
      <c r="KFE4" s="59"/>
      <c r="KFF4" s="59"/>
      <c r="KFG4" s="59"/>
      <c r="KFH4" s="59"/>
      <c r="KFI4" s="59"/>
      <c r="KFJ4" s="59"/>
      <c r="KFK4" s="59"/>
      <c r="KFL4" s="59"/>
      <c r="KFM4" s="59"/>
      <c r="KFN4" s="59"/>
      <c r="KFO4" s="59"/>
      <c r="KFP4" s="59"/>
      <c r="KFQ4" s="59"/>
      <c r="KFR4" s="59"/>
      <c r="KFS4" s="59"/>
      <c r="KFT4" s="59"/>
      <c r="KFU4" s="59"/>
      <c r="KFV4" s="59"/>
      <c r="KFW4" s="59"/>
      <c r="KFX4" s="59"/>
      <c r="KFY4" s="59"/>
      <c r="KFZ4" s="59"/>
      <c r="KGA4" s="59"/>
      <c r="KGB4" s="59"/>
      <c r="KGC4" s="59"/>
      <c r="KGD4" s="59"/>
      <c r="KGE4" s="59"/>
      <c r="KGF4" s="59"/>
      <c r="KGG4" s="59"/>
      <c r="KGH4" s="59"/>
      <c r="KGI4" s="59"/>
      <c r="KGJ4" s="59"/>
      <c r="KGK4" s="59"/>
      <c r="KGL4" s="59"/>
      <c r="KGM4" s="59"/>
      <c r="KGN4" s="59"/>
      <c r="KGO4" s="59"/>
      <c r="KGP4" s="59"/>
      <c r="KGQ4" s="59"/>
      <c r="KGR4" s="59"/>
      <c r="KGS4" s="59"/>
      <c r="KGT4" s="59"/>
      <c r="KGU4" s="59"/>
      <c r="KGV4" s="59"/>
      <c r="KGW4" s="59"/>
      <c r="KGX4" s="59"/>
      <c r="KGY4" s="59"/>
      <c r="KGZ4" s="59"/>
      <c r="KHA4" s="59"/>
      <c r="KHB4" s="59"/>
      <c r="KHC4" s="59"/>
      <c r="KHD4" s="59"/>
      <c r="KHE4" s="59"/>
      <c r="KHF4" s="59"/>
      <c r="KHG4" s="59"/>
      <c r="KHH4" s="59"/>
      <c r="KHI4" s="59"/>
      <c r="KHJ4" s="59"/>
      <c r="KHK4" s="59"/>
      <c r="KHL4" s="59"/>
      <c r="KHM4" s="59"/>
      <c r="KHN4" s="59"/>
      <c r="KHO4" s="59"/>
      <c r="KHP4" s="59"/>
      <c r="KHQ4" s="59"/>
      <c r="KHR4" s="59"/>
      <c r="KHS4" s="59"/>
      <c r="KHT4" s="59"/>
      <c r="KHU4" s="59"/>
      <c r="KHV4" s="59"/>
      <c r="KHW4" s="59"/>
      <c r="KHX4" s="59"/>
      <c r="KHY4" s="59"/>
      <c r="KHZ4" s="59"/>
      <c r="KIA4" s="59"/>
      <c r="KIB4" s="59"/>
      <c r="KIC4" s="59"/>
      <c r="KID4" s="59"/>
      <c r="KIE4" s="59"/>
      <c r="KIF4" s="59"/>
      <c r="KIG4" s="59"/>
      <c r="KIH4" s="59"/>
      <c r="KII4" s="59"/>
      <c r="KIJ4" s="59"/>
      <c r="KIK4" s="59"/>
      <c r="KIL4" s="59"/>
      <c r="KIM4" s="59"/>
      <c r="KIN4" s="59"/>
      <c r="KIO4" s="59"/>
      <c r="KIP4" s="59"/>
      <c r="KIQ4" s="59"/>
      <c r="KIR4" s="59"/>
      <c r="KIS4" s="59"/>
      <c r="KIT4" s="59"/>
      <c r="KIU4" s="59"/>
      <c r="KIV4" s="59"/>
      <c r="KIW4" s="59"/>
      <c r="KIX4" s="59"/>
      <c r="KIY4" s="59"/>
      <c r="KIZ4" s="59"/>
      <c r="KJA4" s="59"/>
      <c r="KJB4" s="59"/>
      <c r="KJC4" s="59"/>
      <c r="KJD4" s="59"/>
      <c r="KJE4" s="59"/>
      <c r="KJF4" s="59"/>
      <c r="KJG4" s="59"/>
      <c r="KJH4" s="59"/>
      <c r="KJI4" s="59"/>
      <c r="KJJ4" s="59"/>
      <c r="KJK4" s="59"/>
      <c r="KJL4" s="59"/>
      <c r="KJM4" s="59"/>
      <c r="KJN4" s="59"/>
      <c r="KJO4" s="59"/>
      <c r="KJP4" s="59"/>
      <c r="KJQ4" s="59"/>
      <c r="KJR4" s="59"/>
      <c r="KJS4" s="59"/>
      <c r="KJT4" s="59"/>
      <c r="KJU4" s="59"/>
      <c r="KJV4" s="59"/>
      <c r="KJW4" s="59"/>
      <c r="KJX4" s="59"/>
      <c r="KJY4" s="59"/>
      <c r="KJZ4" s="59"/>
      <c r="KKA4" s="59"/>
      <c r="KKB4" s="59"/>
      <c r="KKC4" s="59"/>
      <c r="KKD4" s="59"/>
      <c r="KKE4" s="59"/>
      <c r="KKF4" s="59"/>
      <c r="KKG4" s="59"/>
      <c r="KKH4" s="59"/>
      <c r="KKI4" s="59"/>
      <c r="KKJ4" s="59"/>
      <c r="KKK4" s="59"/>
      <c r="KKL4" s="59"/>
      <c r="KKM4" s="59"/>
      <c r="KKN4" s="59"/>
      <c r="KKO4" s="59"/>
      <c r="KKP4" s="59"/>
      <c r="KKQ4" s="59"/>
      <c r="KKR4" s="59"/>
      <c r="KKS4" s="59"/>
      <c r="KKT4" s="59"/>
      <c r="KKU4" s="59"/>
      <c r="KKV4" s="59"/>
      <c r="KKW4" s="59"/>
      <c r="KKX4" s="59"/>
      <c r="KKY4" s="59"/>
      <c r="KKZ4" s="59"/>
      <c r="KLA4" s="59"/>
      <c r="KLB4" s="59"/>
      <c r="KLC4" s="59"/>
      <c r="KLD4" s="59"/>
      <c r="KLE4" s="59"/>
      <c r="KLF4" s="59"/>
      <c r="KLG4" s="59"/>
      <c r="KLH4" s="59"/>
      <c r="KLI4" s="59"/>
      <c r="KLJ4" s="59"/>
      <c r="KLK4" s="59"/>
      <c r="KLL4" s="59"/>
      <c r="KLM4" s="59"/>
      <c r="KLN4" s="59"/>
      <c r="KLO4" s="59"/>
      <c r="KLP4" s="59"/>
      <c r="KLQ4" s="59"/>
      <c r="KLR4" s="59"/>
      <c r="KLS4" s="59"/>
      <c r="KLT4" s="59"/>
      <c r="KLU4" s="59"/>
      <c r="KLV4" s="59"/>
      <c r="KLW4" s="59"/>
      <c r="KLX4" s="59"/>
      <c r="KLY4" s="59"/>
      <c r="KLZ4" s="59"/>
      <c r="KMA4" s="59"/>
      <c r="KMB4" s="59"/>
      <c r="KMC4" s="59"/>
      <c r="KMD4" s="59"/>
      <c r="KME4" s="59"/>
      <c r="KMF4" s="59"/>
      <c r="KMG4" s="59"/>
      <c r="KMH4" s="59"/>
      <c r="KMI4" s="59"/>
      <c r="KMJ4" s="59"/>
      <c r="KMK4" s="59"/>
      <c r="KML4" s="59"/>
      <c r="KMM4" s="59"/>
      <c r="KMN4" s="59"/>
      <c r="KMO4" s="59"/>
      <c r="KMP4" s="59"/>
      <c r="KMQ4" s="59"/>
      <c r="KMR4" s="59"/>
      <c r="KMS4" s="59"/>
      <c r="KMT4" s="59"/>
      <c r="KMU4" s="59"/>
      <c r="KMV4" s="59"/>
      <c r="KMW4" s="59"/>
      <c r="KMX4" s="59"/>
      <c r="KMY4" s="59"/>
      <c r="KMZ4" s="59"/>
      <c r="KNA4" s="59"/>
      <c r="KNB4" s="59"/>
      <c r="KNC4" s="59"/>
      <c r="KND4" s="59"/>
      <c r="KNE4" s="59"/>
      <c r="KNF4" s="59"/>
      <c r="KNG4" s="59"/>
      <c r="KNH4" s="59"/>
      <c r="KNI4" s="59"/>
      <c r="KNJ4" s="59"/>
      <c r="KNK4" s="59"/>
      <c r="KNL4" s="59"/>
      <c r="KNM4" s="59"/>
      <c r="KNN4" s="59"/>
      <c r="KNO4" s="59"/>
      <c r="KNP4" s="59"/>
      <c r="KNQ4" s="59"/>
      <c r="KNR4" s="59"/>
      <c r="KNS4" s="59"/>
      <c r="KNT4" s="59"/>
      <c r="KNU4" s="59"/>
      <c r="KNV4" s="59"/>
      <c r="KNW4" s="59"/>
      <c r="KNX4" s="59"/>
      <c r="KNY4" s="59"/>
      <c r="KNZ4" s="59"/>
      <c r="KOA4" s="59"/>
      <c r="KOB4" s="59"/>
      <c r="KOC4" s="59"/>
      <c r="KOD4" s="59"/>
      <c r="KOE4" s="59"/>
      <c r="KOF4" s="59"/>
      <c r="KOG4" s="59"/>
      <c r="KOH4" s="59"/>
      <c r="KOI4" s="59"/>
      <c r="KOJ4" s="59"/>
      <c r="KOK4" s="59"/>
      <c r="KOL4" s="59"/>
      <c r="KOM4" s="59"/>
      <c r="KON4" s="59"/>
      <c r="KOO4" s="59"/>
      <c r="KOP4" s="59"/>
      <c r="KOQ4" s="59"/>
      <c r="KOR4" s="59"/>
      <c r="KOS4" s="59"/>
      <c r="KOT4" s="59"/>
      <c r="KOU4" s="59"/>
      <c r="KOV4" s="59"/>
      <c r="KOW4" s="59"/>
      <c r="KOX4" s="59"/>
      <c r="KOY4" s="59"/>
      <c r="KOZ4" s="59"/>
      <c r="KPA4" s="59"/>
      <c r="KPB4" s="59"/>
      <c r="KPC4" s="59"/>
      <c r="KPD4" s="59"/>
      <c r="KPE4" s="59"/>
      <c r="KPF4" s="59"/>
      <c r="KPG4" s="59"/>
      <c r="KPH4" s="59"/>
      <c r="KPI4" s="59"/>
      <c r="KPJ4" s="59"/>
      <c r="KPK4" s="59"/>
      <c r="KPL4" s="59"/>
      <c r="KPM4" s="59"/>
      <c r="KPN4" s="59"/>
      <c r="KPO4" s="59"/>
      <c r="KPP4" s="59"/>
      <c r="KPQ4" s="59"/>
      <c r="KPR4" s="59"/>
      <c r="KPS4" s="59"/>
      <c r="KPT4" s="59"/>
      <c r="KPU4" s="59"/>
      <c r="KPV4" s="59"/>
      <c r="KPW4" s="59"/>
      <c r="KPX4" s="59"/>
      <c r="KPY4" s="59"/>
      <c r="KPZ4" s="59"/>
      <c r="KQA4" s="59"/>
      <c r="KQB4" s="59"/>
      <c r="KQC4" s="59"/>
      <c r="KQD4" s="59"/>
      <c r="KQE4" s="59"/>
      <c r="KQF4" s="59"/>
      <c r="KQG4" s="59"/>
      <c r="KQH4" s="59"/>
      <c r="KQI4" s="59"/>
      <c r="KQJ4" s="59"/>
      <c r="KQK4" s="59"/>
      <c r="KQL4" s="59"/>
      <c r="KQM4" s="59"/>
      <c r="KQN4" s="59"/>
      <c r="KQO4" s="59"/>
      <c r="KQP4" s="59"/>
      <c r="KQQ4" s="59"/>
      <c r="KQR4" s="59"/>
      <c r="KQS4" s="59"/>
      <c r="KQT4" s="59"/>
      <c r="KQU4" s="59"/>
      <c r="KQV4" s="59"/>
      <c r="KQW4" s="59"/>
      <c r="KQX4" s="59"/>
      <c r="KQY4" s="59"/>
      <c r="KQZ4" s="59"/>
      <c r="KRA4" s="59"/>
      <c r="KRB4" s="59"/>
      <c r="KRC4" s="59"/>
      <c r="KRD4" s="59"/>
      <c r="KRE4" s="59"/>
      <c r="KRF4" s="59"/>
      <c r="KRG4" s="59"/>
      <c r="KRH4" s="59"/>
      <c r="KRI4" s="59"/>
      <c r="KRJ4" s="59"/>
      <c r="KRK4" s="59"/>
      <c r="KRL4" s="59"/>
      <c r="KRM4" s="59"/>
      <c r="KRN4" s="59"/>
      <c r="KRO4" s="59"/>
      <c r="KRP4" s="59"/>
      <c r="KRQ4" s="59"/>
      <c r="KRR4" s="59"/>
      <c r="KRS4" s="59"/>
      <c r="KRT4" s="59"/>
      <c r="KRU4" s="59"/>
      <c r="KRV4" s="59"/>
      <c r="KRW4" s="59"/>
      <c r="KRX4" s="59"/>
      <c r="KRY4" s="59"/>
      <c r="KRZ4" s="59"/>
      <c r="KSA4" s="59"/>
      <c r="KSB4" s="59"/>
      <c r="KSC4" s="59"/>
      <c r="KSD4" s="59"/>
      <c r="KSE4" s="59"/>
      <c r="KSF4" s="59"/>
      <c r="KSG4" s="59"/>
      <c r="KSH4" s="59"/>
      <c r="KSI4" s="59"/>
      <c r="KSJ4" s="59"/>
      <c r="KSK4" s="59"/>
      <c r="KSL4" s="59"/>
      <c r="KSM4" s="59"/>
      <c r="KSN4" s="59"/>
      <c r="KSO4" s="59"/>
      <c r="KSP4" s="59"/>
      <c r="KSQ4" s="59"/>
      <c r="KSR4" s="59"/>
      <c r="KSS4" s="59"/>
      <c r="KST4" s="59"/>
      <c r="KSU4" s="59"/>
      <c r="KSV4" s="59"/>
      <c r="KSW4" s="59"/>
      <c r="KSX4" s="59"/>
      <c r="KSY4" s="59"/>
      <c r="KSZ4" s="59"/>
      <c r="KTA4" s="59"/>
      <c r="KTB4" s="59"/>
      <c r="KTC4" s="59"/>
      <c r="KTD4" s="59"/>
      <c r="KTE4" s="59"/>
      <c r="KTF4" s="59"/>
      <c r="KTG4" s="59"/>
      <c r="KTH4" s="59"/>
      <c r="KTI4" s="59"/>
      <c r="KTJ4" s="59"/>
      <c r="KTK4" s="59"/>
      <c r="KTL4" s="59"/>
      <c r="KTM4" s="59"/>
      <c r="KTN4" s="59"/>
      <c r="KTO4" s="59"/>
      <c r="KTP4" s="59"/>
      <c r="KTQ4" s="59"/>
      <c r="KTR4" s="59"/>
      <c r="KTS4" s="59"/>
      <c r="KTT4" s="59"/>
      <c r="KTU4" s="59"/>
      <c r="KTV4" s="59"/>
      <c r="KTW4" s="59"/>
      <c r="KTX4" s="59"/>
      <c r="KTY4" s="59"/>
      <c r="KTZ4" s="59"/>
      <c r="KUA4" s="59"/>
      <c r="KUB4" s="59"/>
      <c r="KUC4" s="59"/>
      <c r="KUD4" s="59"/>
      <c r="KUE4" s="59"/>
      <c r="KUF4" s="59"/>
      <c r="KUG4" s="59"/>
      <c r="KUH4" s="59"/>
      <c r="KUI4" s="59"/>
      <c r="KUJ4" s="59"/>
      <c r="KUK4" s="59"/>
      <c r="KUL4" s="59"/>
      <c r="KUM4" s="59"/>
      <c r="KUN4" s="59"/>
      <c r="KUO4" s="59"/>
      <c r="KUP4" s="59"/>
      <c r="KUQ4" s="59"/>
      <c r="KUR4" s="59"/>
      <c r="KUS4" s="59"/>
      <c r="KUT4" s="59"/>
      <c r="KUU4" s="59"/>
      <c r="KUV4" s="59"/>
      <c r="KUW4" s="59"/>
      <c r="KUX4" s="59"/>
      <c r="KUY4" s="59"/>
      <c r="KUZ4" s="59"/>
      <c r="KVA4" s="59"/>
      <c r="KVB4" s="59"/>
      <c r="KVC4" s="59"/>
      <c r="KVD4" s="59"/>
      <c r="KVE4" s="59"/>
      <c r="KVF4" s="59"/>
      <c r="KVG4" s="59"/>
      <c r="KVH4" s="59"/>
      <c r="KVI4" s="59"/>
      <c r="KVJ4" s="59"/>
      <c r="KVK4" s="59"/>
      <c r="KVL4" s="59"/>
      <c r="KVM4" s="59"/>
      <c r="KVN4" s="59"/>
      <c r="KVO4" s="59"/>
      <c r="KVP4" s="59"/>
      <c r="KVQ4" s="59"/>
      <c r="KVR4" s="59"/>
      <c r="KVS4" s="59"/>
      <c r="KVT4" s="59"/>
      <c r="KVU4" s="59"/>
      <c r="KVV4" s="59"/>
      <c r="KVW4" s="59"/>
      <c r="KVX4" s="59"/>
      <c r="KVY4" s="59"/>
      <c r="KVZ4" s="59"/>
      <c r="KWA4" s="59"/>
      <c r="KWB4" s="59"/>
      <c r="KWC4" s="59"/>
      <c r="KWD4" s="59"/>
      <c r="KWE4" s="59"/>
      <c r="KWF4" s="59"/>
      <c r="KWG4" s="59"/>
      <c r="KWH4" s="59"/>
      <c r="KWI4" s="59"/>
      <c r="KWJ4" s="59"/>
      <c r="KWK4" s="59"/>
      <c r="KWL4" s="59"/>
      <c r="KWM4" s="59"/>
      <c r="KWN4" s="59"/>
      <c r="KWO4" s="59"/>
      <c r="KWP4" s="59"/>
      <c r="KWQ4" s="59"/>
      <c r="KWR4" s="59"/>
      <c r="KWS4" s="59"/>
      <c r="KWT4" s="59"/>
      <c r="KWU4" s="59"/>
      <c r="KWV4" s="59"/>
      <c r="KWW4" s="59"/>
      <c r="KWX4" s="59"/>
      <c r="KWY4" s="59"/>
      <c r="KWZ4" s="59"/>
      <c r="KXA4" s="59"/>
      <c r="KXB4" s="59"/>
      <c r="KXC4" s="59"/>
      <c r="KXD4" s="59"/>
      <c r="KXE4" s="59"/>
      <c r="KXF4" s="59"/>
      <c r="KXG4" s="59"/>
      <c r="KXH4" s="59"/>
      <c r="KXI4" s="59"/>
      <c r="KXJ4" s="59"/>
      <c r="KXK4" s="59"/>
      <c r="KXL4" s="59"/>
      <c r="KXM4" s="59"/>
      <c r="KXN4" s="59"/>
      <c r="KXO4" s="59"/>
      <c r="KXP4" s="59"/>
      <c r="KXQ4" s="59"/>
      <c r="KXR4" s="59"/>
      <c r="KXS4" s="59"/>
      <c r="KXT4" s="59"/>
      <c r="KXU4" s="59"/>
      <c r="KXV4" s="59"/>
      <c r="KXW4" s="59"/>
      <c r="KXX4" s="59"/>
      <c r="KXY4" s="59"/>
      <c r="KXZ4" s="59"/>
      <c r="KYA4" s="59"/>
      <c r="KYB4" s="59"/>
      <c r="KYC4" s="59"/>
      <c r="KYD4" s="59"/>
      <c r="KYE4" s="59"/>
      <c r="KYF4" s="59"/>
      <c r="KYG4" s="59"/>
      <c r="KYH4" s="59"/>
      <c r="KYI4" s="59"/>
      <c r="KYJ4" s="59"/>
      <c r="KYK4" s="59"/>
      <c r="KYL4" s="59"/>
      <c r="KYM4" s="59"/>
      <c r="KYN4" s="59"/>
      <c r="KYO4" s="59"/>
      <c r="KYP4" s="59"/>
      <c r="KYQ4" s="59"/>
      <c r="KYR4" s="59"/>
      <c r="KYS4" s="59"/>
      <c r="KYT4" s="59"/>
      <c r="KYU4" s="59"/>
      <c r="KYV4" s="59"/>
      <c r="KYW4" s="59"/>
      <c r="KYX4" s="59"/>
      <c r="KYY4" s="59"/>
      <c r="KYZ4" s="59"/>
      <c r="KZA4" s="59"/>
      <c r="KZB4" s="59"/>
      <c r="KZC4" s="59"/>
      <c r="KZD4" s="59"/>
      <c r="KZE4" s="59"/>
      <c r="KZF4" s="59"/>
      <c r="KZG4" s="59"/>
      <c r="KZH4" s="59"/>
      <c r="KZI4" s="59"/>
      <c r="KZJ4" s="59"/>
      <c r="KZK4" s="59"/>
      <c r="KZL4" s="59"/>
      <c r="KZM4" s="59"/>
      <c r="KZN4" s="59"/>
      <c r="KZO4" s="59"/>
      <c r="KZP4" s="59"/>
      <c r="KZQ4" s="59"/>
      <c r="KZR4" s="59"/>
      <c r="KZS4" s="59"/>
      <c r="KZT4" s="59"/>
      <c r="KZU4" s="59"/>
      <c r="KZV4" s="59"/>
      <c r="KZW4" s="59"/>
      <c r="KZX4" s="59"/>
      <c r="KZY4" s="59"/>
      <c r="KZZ4" s="59"/>
      <c r="LAA4" s="59"/>
      <c r="LAB4" s="59"/>
      <c r="LAC4" s="59"/>
      <c r="LAD4" s="59"/>
      <c r="LAE4" s="59"/>
      <c r="LAF4" s="59"/>
      <c r="LAG4" s="59"/>
      <c r="LAH4" s="59"/>
      <c r="LAI4" s="59"/>
      <c r="LAJ4" s="59"/>
      <c r="LAK4" s="59"/>
      <c r="LAL4" s="59"/>
      <c r="LAM4" s="59"/>
      <c r="LAN4" s="59"/>
      <c r="LAO4" s="59"/>
      <c r="LAP4" s="59"/>
      <c r="LAQ4" s="59"/>
      <c r="LAR4" s="59"/>
      <c r="LAS4" s="59"/>
      <c r="LAT4" s="59"/>
      <c r="LAU4" s="59"/>
      <c r="LAV4" s="59"/>
      <c r="LAW4" s="59"/>
      <c r="LAX4" s="59"/>
      <c r="LAY4" s="59"/>
      <c r="LAZ4" s="59"/>
      <c r="LBA4" s="59"/>
      <c r="LBB4" s="59"/>
      <c r="LBC4" s="59"/>
      <c r="LBD4" s="59"/>
      <c r="LBE4" s="59"/>
      <c r="LBF4" s="59"/>
      <c r="LBG4" s="59"/>
      <c r="LBH4" s="59"/>
      <c r="LBI4" s="59"/>
      <c r="LBJ4" s="59"/>
      <c r="LBK4" s="59"/>
      <c r="LBL4" s="59"/>
      <c r="LBM4" s="59"/>
      <c r="LBN4" s="59"/>
      <c r="LBO4" s="59"/>
      <c r="LBP4" s="59"/>
      <c r="LBQ4" s="59"/>
      <c r="LBR4" s="59"/>
      <c r="LBS4" s="59"/>
      <c r="LBT4" s="59"/>
      <c r="LBU4" s="59"/>
      <c r="LBV4" s="59"/>
      <c r="LBW4" s="59"/>
      <c r="LBX4" s="59"/>
      <c r="LBY4" s="59"/>
      <c r="LBZ4" s="59"/>
      <c r="LCA4" s="59"/>
      <c r="LCB4" s="59"/>
      <c r="LCC4" s="59"/>
      <c r="LCD4" s="59"/>
      <c r="LCE4" s="59"/>
      <c r="LCF4" s="59"/>
      <c r="LCG4" s="59"/>
      <c r="LCH4" s="59"/>
      <c r="LCI4" s="59"/>
      <c r="LCJ4" s="59"/>
      <c r="LCK4" s="59"/>
      <c r="LCL4" s="59"/>
      <c r="LCM4" s="59"/>
      <c r="LCN4" s="59"/>
      <c r="LCO4" s="59"/>
      <c r="LCP4" s="59"/>
      <c r="LCQ4" s="59"/>
      <c r="LCR4" s="59"/>
      <c r="LCS4" s="59"/>
      <c r="LCT4" s="59"/>
      <c r="LCU4" s="59"/>
      <c r="LCV4" s="59"/>
      <c r="LCW4" s="59"/>
      <c r="LCX4" s="59"/>
      <c r="LCY4" s="59"/>
      <c r="LCZ4" s="59"/>
      <c r="LDA4" s="59"/>
      <c r="LDB4" s="59"/>
      <c r="LDC4" s="59"/>
      <c r="LDD4" s="59"/>
      <c r="LDE4" s="59"/>
      <c r="LDF4" s="59"/>
      <c r="LDG4" s="59"/>
      <c r="LDH4" s="59"/>
      <c r="LDI4" s="59"/>
      <c r="LDJ4" s="59"/>
      <c r="LDK4" s="59"/>
      <c r="LDL4" s="59"/>
      <c r="LDM4" s="59"/>
      <c r="LDN4" s="59"/>
      <c r="LDO4" s="59"/>
      <c r="LDP4" s="59"/>
      <c r="LDQ4" s="59"/>
      <c r="LDR4" s="59"/>
      <c r="LDS4" s="59"/>
      <c r="LDT4" s="59"/>
      <c r="LDU4" s="59"/>
      <c r="LDV4" s="59"/>
      <c r="LDW4" s="59"/>
      <c r="LDX4" s="59"/>
      <c r="LDY4" s="59"/>
      <c r="LDZ4" s="59"/>
      <c r="LEA4" s="59"/>
      <c r="LEB4" s="59"/>
      <c r="LEC4" s="59"/>
      <c r="LED4" s="59"/>
      <c r="LEE4" s="59"/>
      <c r="LEF4" s="59"/>
      <c r="LEG4" s="59"/>
      <c r="LEH4" s="59"/>
      <c r="LEI4" s="59"/>
      <c r="LEJ4" s="59"/>
      <c r="LEK4" s="59"/>
      <c r="LEL4" s="59"/>
      <c r="LEM4" s="59"/>
      <c r="LEN4" s="59"/>
      <c r="LEO4" s="59"/>
      <c r="LEP4" s="59"/>
      <c r="LEQ4" s="59"/>
      <c r="LER4" s="59"/>
      <c r="LES4" s="59"/>
      <c r="LET4" s="59"/>
      <c r="LEU4" s="59"/>
      <c r="LEV4" s="59"/>
      <c r="LEW4" s="59"/>
      <c r="LEX4" s="59"/>
      <c r="LEY4" s="59"/>
      <c r="LEZ4" s="59"/>
      <c r="LFA4" s="59"/>
      <c r="LFB4" s="59"/>
      <c r="LFC4" s="59"/>
      <c r="LFD4" s="59"/>
      <c r="LFE4" s="59"/>
      <c r="LFF4" s="59"/>
      <c r="LFG4" s="59"/>
      <c r="LFH4" s="59"/>
      <c r="LFI4" s="59"/>
      <c r="LFJ4" s="59"/>
      <c r="LFK4" s="59"/>
      <c r="LFL4" s="59"/>
      <c r="LFM4" s="59"/>
      <c r="LFN4" s="59"/>
      <c r="LFO4" s="59"/>
      <c r="LFP4" s="59"/>
      <c r="LFQ4" s="59"/>
      <c r="LFR4" s="59"/>
      <c r="LFS4" s="59"/>
      <c r="LFT4" s="59"/>
      <c r="LFU4" s="59"/>
      <c r="LFV4" s="59"/>
      <c r="LFW4" s="59"/>
      <c r="LFX4" s="59"/>
      <c r="LFY4" s="59"/>
      <c r="LFZ4" s="59"/>
      <c r="LGA4" s="59"/>
      <c r="LGB4" s="59"/>
      <c r="LGC4" s="59"/>
      <c r="LGD4" s="59"/>
      <c r="LGE4" s="59"/>
      <c r="LGF4" s="59"/>
      <c r="LGG4" s="59"/>
      <c r="LGH4" s="59"/>
      <c r="LGI4" s="59"/>
      <c r="LGJ4" s="59"/>
      <c r="LGK4" s="59"/>
      <c r="LGL4" s="59"/>
      <c r="LGM4" s="59"/>
      <c r="LGN4" s="59"/>
      <c r="LGO4" s="59"/>
      <c r="LGP4" s="59"/>
      <c r="LGQ4" s="59"/>
      <c r="LGR4" s="59"/>
      <c r="LGS4" s="59"/>
      <c r="LGT4" s="59"/>
      <c r="LGU4" s="59"/>
      <c r="LGV4" s="59"/>
      <c r="LGW4" s="59"/>
      <c r="LGX4" s="59"/>
      <c r="LGY4" s="59"/>
      <c r="LGZ4" s="59"/>
      <c r="LHA4" s="59"/>
      <c r="LHB4" s="59"/>
      <c r="LHC4" s="59"/>
      <c r="LHD4" s="59"/>
      <c r="LHE4" s="59"/>
      <c r="LHF4" s="59"/>
      <c r="LHG4" s="59"/>
      <c r="LHH4" s="59"/>
      <c r="LHI4" s="59"/>
      <c r="LHJ4" s="59"/>
      <c r="LHK4" s="59"/>
      <c r="LHL4" s="59"/>
      <c r="LHM4" s="59"/>
      <c r="LHN4" s="59"/>
      <c r="LHO4" s="59"/>
      <c r="LHP4" s="59"/>
      <c r="LHQ4" s="59"/>
      <c r="LHR4" s="59"/>
      <c r="LHS4" s="59"/>
      <c r="LHT4" s="59"/>
      <c r="LHU4" s="59"/>
      <c r="LHV4" s="59"/>
      <c r="LHW4" s="59"/>
      <c r="LHX4" s="59"/>
      <c r="LHY4" s="59"/>
      <c r="LHZ4" s="59"/>
      <c r="LIA4" s="59"/>
      <c r="LIB4" s="59"/>
      <c r="LIC4" s="59"/>
      <c r="LID4" s="59"/>
      <c r="LIE4" s="59"/>
      <c r="LIF4" s="59"/>
      <c r="LIG4" s="59"/>
      <c r="LIH4" s="59"/>
      <c r="LII4" s="59"/>
      <c r="LIJ4" s="59"/>
      <c r="LIK4" s="59"/>
      <c r="LIL4" s="59"/>
      <c r="LIM4" s="59"/>
      <c r="LIN4" s="59"/>
      <c r="LIO4" s="59"/>
      <c r="LIP4" s="59"/>
      <c r="LIQ4" s="59"/>
      <c r="LIR4" s="59"/>
      <c r="LIS4" s="59"/>
      <c r="LIT4" s="59"/>
      <c r="LIU4" s="59"/>
      <c r="LIV4" s="59"/>
      <c r="LIW4" s="59"/>
      <c r="LIX4" s="59"/>
      <c r="LIY4" s="59"/>
      <c r="LIZ4" s="59"/>
      <c r="LJA4" s="59"/>
      <c r="LJB4" s="59"/>
      <c r="LJC4" s="59"/>
      <c r="LJD4" s="59"/>
      <c r="LJE4" s="59"/>
      <c r="LJF4" s="59"/>
      <c r="LJG4" s="59"/>
      <c r="LJH4" s="59"/>
      <c r="LJI4" s="59"/>
      <c r="LJJ4" s="59"/>
      <c r="LJK4" s="59"/>
      <c r="LJL4" s="59"/>
      <c r="LJM4" s="59"/>
      <c r="LJN4" s="59"/>
      <c r="LJO4" s="59"/>
      <c r="LJP4" s="59"/>
      <c r="LJQ4" s="59"/>
      <c r="LJR4" s="59"/>
      <c r="LJS4" s="59"/>
      <c r="LJT4" s="59"/>
      <c r="LJU4" s="59"/>
      <c r="LJV4" s="59"/>
      <c r="LJW4" s="59"/>
      <c r="LJX4" s="59"/>
      <c r="LJY4" s="59"/>
      <c r="LJZ4" s="59"/>
      <c r="LKA4" s="59"/>
      <c r="LKB4" s="59"/>
      <c r="LKC4" s="59"/>
      <c r="LKD4" s="59"/>
      <c r="LKE4" s="59"/>
      <c r="LKF4" s="59"/>
      <c r="LKG4" s="59"/>
      <c r="LKH4" s="59"/>
      <c r="LKI4" s="59"/>
      <c r="LKJ4" s="59"/>
      <c r="LKK4" s="59"/>
      <c r="LKL4" s="59"/>
      <c r="LKM4" s="59"/>
      <c r="LKN4" s="59"/>
      <c r="LKO4" s="59"/>
      <c r="LKP4" s="59"/>
      <c r="LKQ4" s="59"/>
      <c r="LKR4" s="59"/>
      <c r="LKS4" s="59"/>
      <c r="LKT4" s="59"/>
      <c r="LKU4" s="59"/>
      <c r="LKV4" s="59"/>
      <c r="LKW4" s="59"/>
      <c r="LKX4" s="59"/>
      <c r="LKY4" s="59"/>
      <c r="LKZ4" s="59"/>
      <c r="LLA4" s="59"/>
      <c r="LLB4" s="59"/>
      <c r="LLC4" s="59"/>
      <c r="LLD4" s="59"/>
      <c r="LLE4" s="59"/>
      <c r="LLF4" s="59"/>
      <c r="LLG4" s="59"/>
      <c r="LLH4" s="59"/>
      <c r="LLI4" s="59"/>
      <c r="LLJ4" s="59"/>
      <c r="LLK4" s="59"/>
      <c r="LLL4" s="59"/>
      <c r="LLM4" s="59"/>
      <c r="LLN4" s="59"/>
      <c r="LLO4" s="59"/>
      <c r="LLP4" s="59"/>
      <c r="LLQ4" s="59"/>
      <c r="LLR4" s="59"/>
      <c r="LLS4" s="59"/>
      <c r="LLT4" s="59"/>
      <c r="LLU4" s="59"/>
      <c r="LLV4" s="59"/>
      <c r="LLW4" s="59"/>
      <c r="LLX4" s="59"/>
      <c r="LLY4" s="59"/>
      <c r="LLZ4" s="59"/>
      <c r="LMA4" s="59"/>
      <c r="LMB4" s="59"/>
      <c r="LMC4" s="59"/>
      <c r="LMD4" s="59"/>
      <c r="LME4" s="59"/>
      <c r="LMF4" s="59"/>
      <c r="LMG4" s="59"/>
      <c r="LMH4" s="59"/>
      <c r="LMI4" s="59"/>
      <c r="LMJ4" s="59"/>
      <c r="LMK4" s="59"/>
      <c r="LML4" s="59"/>
      <c r="LMM4" s="59"/>
      <c r="LMN4" s="59"/>
      <c r="LMO4" s="59"/>
      <c r="LMP4" s="59"/>
      <c r="LMQ4" s="59"/>
      <c r="LMR4" s="59"/>
      <c r="LMS4" s="59"/>
      <c r="LMT4" s="59"/>
      <c r="LMU4" s="59"/>
      <c r="LMV4" s="59"/>
      <c r="LMW4" s="59"/>
      <c r="LMX4" s="59"/>
      <c r="LMY4" s="59"/>
      <c r="LMZ4" s="59"/>
      <c r="LNA4" s="59"/>
      <c r="LNB4" s="59"/>
      <c r="LNC4" s="59"/>
      <c r="LND4" s="59"/>
      <c r="LNE4" s="59"/>
      <c r="LNF4" s="59"/>
      <c r="LNG4" s="59"/>
      <c r="LNH4" s="59"/>
      <c r="LNI4" s="59"/>
      <c r="LNJ4" s="59"/>
      <c r="LNK4" s="59"/>
      <c r="LNL4" s="59"/>
      <c r="LNM4" s="59"/>
      <c r="LNN4" s="59"/>
      <c r="LNO4" s="59"/>
      <c r="LNP4" s="59"/>
      <c r="LNQ4" s="59"/>
      <c r="LNR4" s="59"/>
      <c r="LNS4" s="59"/>
      <c r="LNT4" s="59"/>
      <c r="LNU4" s="59"/>
      <c r="LNV4" s="59"/>
      <c r="LNW4" s="59"/>
      <c r="LNX4" s="59"/>
      <c r="LNY4" s="59"/>
      <c r="LNZ4" s="59"/>
      <c r="LOA4" s="59"/>
      <c r="LOB4" s="59"/>
      <c r="LOC4" s="59"/>
      <c r="LOD4" s="59"/>
      <c r="LOE4" s="59"/>
      <c r="LOF4" s="59"/>
      <c r="LOG4" s="59"/>
      <c r="LOH4" s="59"/>
      <c r="LOI4" s="59"/>
      <c r="LOJ4" s="59"/>
      <c r="LOK4" s="59"/>
      <c r="LOL4" s="59"/>
      <c r="LOM4" s="59"/>
      <c r="LON4" s="59"/>
      <c r="LOO4" s="59"/>
      <c r="LOP4" s="59"/>
      <c r="LOQ4" s="59"/>
      <c r="LOR4" s="59"/>
      <c r="LOS4" s="59"/>
      <c r="LOT4" s="59"/>
      <c r="LOU4" s="59"/>
      <c r="LOV4" s="59"/>
      <c r="LOW4" s="59"/>
      <c r="LOX4" s="59"/>
      <c r="LOY4" s="59"/>
      <c r="LOZ4" s="59"/>
      <c r="LPA4" s="59"/>
      <c r="LPB4" s="59"/>
      <c r="LPC4" s="59"/>
      <c r="LPD4" s="59"/>
      <c r="LPE4" s="59"/>
      <c r="LPF4" s="59"/>
      <c r="LPG4" s="59"/>
      <c r="LPH4" s="59"/>
      <c r="LPI4" s="59"/>
      <c r="LPJ4" s="59"/>
      <c r="LPK4" s="59"/>
      <c r="LPL4" s="59"/>
      <c r="LPM4" s="59"/>
      <c r="LPN4" s="59"/>
      <c r="LPO4" s="59"/>
      <c r="LPP4" s="59"/>
      <c r="LPQ4" s="59"/>
      <c r="LPR4" s="59"/>
      <c r="LPS4" s="59"/>
      <c r="LPT4" s="59"/>
      <c r="LPU4" s="59"/>
      <c r="LPV4" s="59"/>
      <c r="LPW4" s="59"/>
      <c r="LPX4" s="59"/>
      <c r="LPY4" s="59"/>
      <c r="LPZ4" s="59"/>
      <c r="LQA4" s="59"/>
      <c r="LQB4" s="59"/>
      <c r="LQC4" s="59"/>
      <c r="LQD4" s="59"/>
      <c r="LQE4" s="59"/>
      <c r="LQF4" s="59"/>
      <c r="LQG4" s="59"/>
      <c r="LQH4" s="59"/>
      <c r="LQI4" s="59"/>
      <c r="LQJ4" s="59"/>
      <c r="LQK4" s="59"/>
      <c r="LQL4" s="59"/>
      <c r="LQM4" s="59"/>
      <c r="LQN4" s="59"/>
      <c r="LQO4" s="59"/>
      <c r="LQP4" s="59"/>
      <c r="LQQ4" s="59"/>
      <c r="LQR4" s="59"/>
      <c r="LQS4" s="59"/>
      <c r="LQT4" s="59"/>
      <c r="LQU4" s="59"/>
      <c r="LQV4" s="59"/>
      <c r="LQW4" s="59"/>
      <c r="LQX4" s="59"/>
      <c r="LQY4" s="59"/>
      <c r="LQZ4" s="59"/>
      <c r="LRA4" s="59"/>
      <c r="LRB4" s="59"/>
      <c r="LRC4" s="59"/>
      <c r="LRD4" s="59"/>
      <c r="LRE4" s="59"/>
      <c r="LRF4" s="59"/>
      <c r="LRG4" s="59"/>
      <c r="LRH4" s="59"/>
      <c r="LRI4" s="59"/>
      <c r="LRJ4" s="59"/>
      <c r="LRK4" s="59"/>
      <c r="LRL4" s="59"/>
      <c r="LRM4" s="59"/>
      <c r="LRN4" s="59"/>
      <c r="LRO4" s="59"/>
      <c r="LRP4" s="59"/>
      <c r="LRQ4" s="59"/>
      <c r="LRR4" s="59"/>
      <c r="LRS4" s="59"/>
      <c r="LRT4" s="59"/>
      <c r="LRU4" s="59"/>
      <c r="LRV4" s="59"/>
      <c r="LRW4" s="59"/>
      <c r="LRX4" s="59"/>
      <c r="LRY4" s="59"/>
      <c r="LRZ4" s="59"/>
      <c r="LSA4" s="59"/>
      <c r="LSB4" s="59"/>
      <c r="LSC4" s="59"/>
      <c r="LSD4" s="59"/>
      <c r="LSE4" s="59"/>
      <c r="LSF4" s="59"/>
      <c r="LSG4" s="59"/>
      <c r="LSH4" s="59"/>
      <c r="LSI4" s="59"/>
      <c r="LSJ4" s="59"/>
      <c r="LSK4" s="59"/>
      <c r="LSL4" s="59"/>
      <c r="LSM4" s="59"/>
      <c r="LSN4" s="59"/>
      <c r="LSO4" s="59"/>
      <c r="LSP4" s="59"/>
      <c r="LSQ4" s="59"/>
      <c r="LSR4" s="59"/>
      <c r="LSS4" s="59"/>
      <c r="LST4" s="59"/>
      <c r="LSU4" s="59"/>
      <c r="LSV4" s="59"/>
      <c r="LSW4" s="59"/>
      <c r="LSX4" s="59"/>
      <c r="LSY4" s="59"/>
      <c r="LSZ4" s="59"/>
      <c r="LTA4" s="59"/>
      <c r="LTB4" s="59"/>
      <c r="LTC4" s="59"/>
      <c r="LTD4" s="59"/>
      <c r="LTE4" s="59"/>
      <c r="LTF4" s="59"/>
      <c r="LTG4" s="59"/>
      <c r="LTH4" s="59"/>
      <c r="LTI4" s="59"/>
      <c r="LTJ4" s="59"/>
      <c r="LTK4" s="59"/>
      <c r="LTL4" s="59"/>
      <c r="LTM4" s="59"/>
      <c r="LTN4" s="59"/>
      <c r="LTO4" s="59"/>
      <c r="LTP4" s="59"/>
      <c r="LTQ4" s="59"/>
      <c r="LTR4" s="59"/>
      <c r="LTS4" s="59"/>
      <c r="LTT4" s="59"/>
      <c r="LTU4" s="59"/>
      <c r="LTV4" s="59"/>
      <c r="LTW4" s="59"/>
      <c r="LTX4" s="59"/>
      <c r="LTY4" s="59"/>
      <c r="LTZ4" s="59"/>
      <c r="LUA4" s="59"/>
      <c r="LUB4" s="59"/>
      <c r="LUC4" s="59"/>
      <c r="LUD4" s="59"/>
      <c r="LUE4" s="59"/>
      <c r="LUF4" s="59"/>
      <c r="LUG4" s="59"/>
      <c r="LUH4" s="59"/>
      <c r="LUI4" s="59"/>
      <c r="LUJ4" s="59"/>
      <c r="LUK4" s="59"/>
      <c r="LUL4" s="59"/>
      <c r="LUM4" s="59"/>
      <c r="LUN4" s="59"/>
      <c r="LUO4" s="59"/>
      <c r="LUP4" s="59"/>
      <c r="LUQ4" s="59"/>
      <c r="LUR4" s="59"/>
      <c r="LUS4" s="59"/>
      <c r="LUT4" s="59"/>
      <c r="LUU4" s="59"/>
      <c r="LUV4" s="59"/>
      <c r="LUW4" s="59"/>
      <c r="LUX4" s="59"/>
      <c r="LUY4" s="59"/>
      <c r="LUZ4" s="59"/>
      <c r="LVA4" s="59"/>
      <c r="LVB4" s="59"/>
      <c r="LVC4" s="59"/>
      <c r="LVD4" s="59"/>
      <c r="LVE4" s="59"/>
      <c r="LVF4" s="59"/>
      <c r="LVG4" s="59"/>
      <c r="LVH4" s="59"/>
      <c r="LVI4" s="59"/>
      <c r="LVJ4" s="59"/>
      <c r="LVK4" s="59"/>
      <c r="LVL4" s="59"/>
      <c r="LVM4" s="59"/>
      <c r="LVN4" s="59"/>
      <c r="LVO4" s="59"/>
      <c r="LVP4" s="59"/>
      <c r="LVQ4" s="59"/>
      <c r="LVR4" s="59"/>
      <c r="LVS4" s="59"/>
      <c r="LVT4" s="59"/>
      <c r="LVU4" s="59"/>
      <c r="LVV4" s="59"/>
      <c r="LVW4" s="59"/>
      <c r="LVX4" s="59"/>
      <c r="LVY4" s="59"/>
      <c r="LVZ4" s="59"/>
      <c r="LWA4" s="59"/>
      <c r="LWB4" s="59"/>
      <c r="LWC4" s="59"/>
      <c r="LWD4" s="59"/>
      <c r="LWE4" s="59"/>
      <c r="LWF4" s="59"/>
      <c r="LWG4" s="59"/>
      <c r="LWH4" s="59"/>
      <c r="LWI4" s="59"/>
      <c r="LWJ4" s="59"/>
      <c r="LWK4" s="59"/>
      <c r="LWL4" s="59"/>
      <c r="LWM4" s="59"/>
      <c r="LWN4" s="59"/>
      <c r="LWO4" s="59"/>
      <c r="LWP4" s="59"/>
      <c r="LWQ4" s="59"/>
      <c r="LWR4" s="59"/>
      <c r="LWS4" s="59"/>
      <c r="LWT4" s="59"/>
      <c r="LWU4" s="59"/>
      <c r="LWV4" s="59"/>
      <c r="LWW4" s="59"/>
      <c r="LWX4" s="59"/>
      <c r="LWY4" s="59"/>
      <c r="LWZ4" s="59"/>
      <c r="LXA4" s="59"/>
      <c r="LXB4" s="59"/>
      <c r="LXC4" s="59"/>
      <c r="LXD4" s="59"/>
      <c r="LXE4" s="59"/>
      <c r="LXF4" s="59"/>
      <c r="LXG4" s="59"/>
      <c r="LXH4" s="59"/>
      <c r="LXI4" s="59"/>
      <c r="LXJ4" s="59"/>
      <c r="LXK4" s="59"/>
      <c r="LXL4" s="59"/>
      <c r="LXM4" s="59"/>
      <c r="LXN4" s="59"/>
      <c r="LXO4" s="59"/>
      <c r="LXP4" s="59"/>
      <c r="LXQ4" s="59"/>
      <c r="LXR4" s="59"/>
      <c r="LXS4" s="59"/>
      <c r="LXT4" s="59"/>
      <c r="LXU4" s="59"/>
      <c r="LXV4" s="59"/>
      <c r="LXW4" s="59"/>
      <c r="LXX4" s="59"/>
      <c r="LXY4" s="59"/>
      <c r="LXZ4" s="59"/>
      <c r="LYA4" s="59"/>
      <c r="LYB4" s="59"/>
      <c r="LYC4" s="59"/>
      <c r="LYD4" s="59"/>
      <c r="LYE4" s="59"/>
      <c r="LYF4" s="59"/>
      <c r="LYG4" s="59"/>
      <c r="LYH4" s="59"/>
      <c r="LYI4" s="59"/>
      <c r="LYJ4" s="59"/>
      <c r="LYK4" s="59"/>
      <c r="LYL4" s="59"/>
      <c r="LYM4" s="59"/>
      <c r="LYN4" s="59"/>
      <c r="LYO4" s="59"/>
      <c r="LYP4" s="59"/>
      <c r="LYQ4" s="59"/>
      <c r="LYR4" s="59"/>
      <c r="LYS4" s="59"/>
      <c r="LYT4" s="59"/>
      <c r="LYU4" s="59"/>
      <c r="LYV4" s="59"/>
      <c r="LYW4" s="59"/>
      <c r="LYX4" s="59"/>
      <c r="LYY4" s="59"/>
      <c r="LYZ4" s="59"/>
      <c r="LZA4" s="59"/>
      <c r="LZB4" s="59"/>
      <c r="LZC4" s="59"/>
      <c r="LZD4" s="59"/>
      <c r="LZE4" s="59"/>
      <c r="LZF4" s="59"/>
      <c r="LZG4" s="59"/>
      <c r="LZH4" s="59"/>
      <c r="LZI4" s="59"/>
      <c r="LZJ4" s="59"/>
      <c r="LZK4" s="59"/>
      <c r="LZL4" s="59"/>
      <c r="LZM4" s="59"/>
      <c r="LZN4" s="59"/>
      <c r="LZO4" s="59"/>
      <c r="LZP4" s="59"/>
      <c r="LZQ4" s="59"/>
      <c r="LZR4" s="59"/>
      <c r="LZS4" s="59"/>
      <c r="LZT4" s="59"/>
      <c r="LZU4" s="59"/>
      <c r="LZV4" s="59"/>
      <c r="LZW4" s="59"/>
      <c r="LZX4" s="59"/>
      <c r="LZY4" s="59"/>
      <c r="LZZ4" s="59"/>
      <c r="MAA4" s="59"/>
      <c r="MAB4" s="59"/>
      <c r="MAC4" s="59"/>
      <c r="MAD4" s="59"/>
      <c r="MAE4" s="59"/>
      <c r="MAF4" s="59"/>
      <c r="MAG4" s="59"/>
      <c r="MAH4" s="59"/>
      <c r="MAI4" s="59"/>
      <c r="MAJ4" s="59"/>
      <c r="MAK4" s="59"/>
      <c r="MAL4" s="59"/>
      <c r="MAM4" s="59"/>
      <c r="MAN4" s="59"/>
      <c r="MAO4" s="59"/>
      <c r="MAP4" s="59"/>
      <c r="MAQ4" s="59"/>
      <c r="MAR4" s="59"/>
      <c r="MAS4" s="59"/>
      <c r="MAT4" s="59"/>
      <c r="MAU4" s="59"/>
      <c r="MAV4" s="59"/>
      <c r="MAW4" s="59"/>
      <c r="MAX4" s="59"/>
      <c r="MAY4" s="59"/>
      <c r="MAZ4" s="59"/>
      <c r="MBA4" s="59"/>
      <c r="MBB4" s="59"/>
      <c r="MBC4" s="59"/>
      <c r="MBD4" s="59"/>
      <c r="MBE4" s="59"/>
      <c r="MBF4" s="59"/>
      <c r="MBG4" s="59"/>
      <c r="MBH4" s="59"/>
      <c r="MBI4" s="59"/>
      <c r="MBJ4" s="59"/>
      <c r="MBK4" s="59"/>
      <c r="MBL4" s="59"/>
      <c r="MBM4" s="59"/>
      <c r="MBN4" s="59"/>
      <c r="MBO4" s="59"/>
      <c r="MBP4" s="59"/>
      <c r="MBQ4" s="59"/>
      <c r="MBR4" s="59"/>
      <c r="MBS4" s="59"/>
      <c r="MBT4" s="59"/>
      <c r="MBU4" s="59"/>
      <c r="MBV4" s="59"/>
      <c r="MBW4" s="59"/>
      <c r="MBX4" s="59"/>
      <c r="MBY4" s="59"/>
      <c r="MBZ4" s="59"/>
      <c r="MCA4" s="59"/>
      <c r="MCB4" s="59"/>
      <c r="MCC4" s="59"/>
      <c r="MCD4" s="59"/>
      <c r="MCE4" s="59"/>
      <c r="MCF4" s="59"/>
      <c r="MCG4" s="59"/>
      <c r="MCH4" s="59"/>
      <c r="MCI4" s="59"/>
      <c r="MCJ4" s="59"/>
      <c r="MCK4" s="59"/>
      <c r="MCL4" s="59"/>
      <c r="MCM4" s="59"/>
      <c r="MCN4" s="59"/>
      <c r="MCO4" s="59"/>
      <c r="MCP4" s="59"/>
      <c r="MCQ4" s="59"/>
      <c r="MCR4" s="59"/>
      <c r="MCS4" s="59"/>
      <c r="MCT4" s="59"/>
      <c r="MCU4" s="59"/>
      <c r="MCV4" s="59"/>
      <c r="MCW4" s="59"/>
      <c r="MCX4" s="59"/>
      <c r="MCY4" s="59"/>
      <c r="MCZ4" s="59"/>
      <c r="MDA4" s="59"/>
      <c r="MDB4" s="59"/>
      <c r="MDC4" s="59"/>
      <c r="MDD4" s="59"/>
      <c r="MDE4" s="59"/>
      <c r="MDF4" s="59"/>
      <c r="MDG4" s="59"/>
      <c r="MDH4" s="59"/>
      <c r="MDI4" s="59"/>
      <c r="MDJ4" s="59"/>
      <c r="MDK4" s="59"/>
      <c r="MDL4" s="59"/>
      <c r="MDM4" s="59"/>
      <c r="MDN4" s="59"/>
      <c r="MDO4" s="59"/>
      <c r="MDP4" s="59"/>
      <c r="MDQ4" s="59"/>
      <c r="MDR4" s="59"/>
      <c r="MDS4" s="59"/>
      <c r="MDT4" s="59"/>
      <c r="MDU4" s="59"/>
      <c r="MDV4" s="59"/>
      <c r="MDW4" s="59"/>
      <c r="MDX4" s="59"/>
      <c r="MDY4" s="59"/>
      <c r="MDZ4" s="59"/>
      <c r="MEA4" s="59"/>
      <c r="MEB4" s="59"/>
      <c r="MEC4" s="59"/>
      <c r="MED4" s="59"/>
      <c r="MEE4" s="59"/>
      <c r="MEF4" s="59"/>
      <c r="MEG4" s="59"/>
      <c r="MEH4" s="59"/>
      <c r="MEI4" s="59"/>
      <c r="MEJ4" s="59"/>
      <c r="MEK4" s="59"/>
      <c r="MEL4" s="59"/>
      <c r="MEM4" s="59"/>
      <c r="MEN4" s="59"/>
      <c r="MEO4" s="59"/>
      <c r="MEP4" s="59"/>
      <c r="MEQ4" s="59"/>
      <c r="MER4" s="59"/>
      <c r="MES4" s="59"/>
      <c r="MET4" s="59"/>
      <c r="MEU4" s="59"/>
      <c r="MEV4" s="59"/>
      <c r="MEW4" s="59"/>
      <c r="MEX4" s="59"/>
      <c r="MEY4" s="59"/>
      <c r="MEZ4" s="59"/>
      <c r="MFA4" s="59"/>
      <c r="MFB4" s="59"/>
      <c r="MFC4" s="59"/>
      <c r="MFD4" s="59"/>
      <c r="MFE4" s="59"/>
      <c r="MFF4" s="59"/>
      <c r="MFG4" s="59"/>
      <c r="MFH4" s="59"/>
      <c r="MFI4" s="59"/>
      <c r="MFJ4" s="59"/>
      <c r="MFK4" s="59"/>
      <c r="MFL4" s="59"/>
      <c r="MFM4" s="59"/>
      <c r="MFN4" s="59"/>
      <c r="MFO4" s="59"/>
      <c r="MFP4" s="59"/>
      <c r="MFQ4" s="59"/>
      <c r="MFR4" s="59"/>
      <c r="MFS4" s="59"/>
      <c r="MFT4" s="59"/>
      <c r="MFU4" s="59"/>
      <c r="MFV4" s="59"/>
      <c r="MFW4" s="59"/>
      <c r="MFX4" s="59"/>
      <c r="MFY4" s="59"/>
      <c r="MFZ4" s="59"/>
      <c r="MGA4" s="59"/>
      <c r="MGB4" s="59"/>
      <c r="MGC4" s="59"/>
      <c r="MGD4" s="59"/>
      <c r="MGE4" s="59"/>
      <c r="MGF4" s="59"/>
      <c r="MGG4" s="59"/>
      <c r="MGH4" s="59"/>
      <c r="MGI4" s="59"/>
      <c r="MGJ4" s="59"/>
      <c r="MGK4" s="59"/>
      <c r="MGL4" s="59"/>
      <c r="MGM4" s="59"/>
      <c r="MGN4" s="59"/>
      <c r="MGO4" s="59"/>
      <c r="MGP4" s="59"/>
      <c r="MGQ4" s="59"/>
      <c r="MGR4" s="59"/>
      <c r="MGS4" s="59"/>
      <c r="MGT4" s="59"/>
      <c r="MGU4" s="59"/>
      <c r="MGV4" s="59"/>
      <c r="MGW4" s="59"/>
      <c r="MGX4" s="59"/>
      <c r="MGY4" s="59"/>
      <c r="MGZ4" s="59"/>
      <c r="MHA4" s="59"/>
      <c r="MHB4" s="59"/>
      <c r="MHC4" s="59"/>
      <c r="MHD4" s="59"/>
      <c r="MHE4" s="59"/>
      <c r="MHF4" s="59"/>
      <c r="MHG4" s="59"/>
      <c r="MHH4" s="59"/>
      <c r="MHI4" s="59"/>
      <c r="MHJ4" s="59"/>
      <c r="MHK4" s="59"/>
      <c r="MHL4" s="59"/>
      <c r="MHM4" s="59"/>
      <c r="MHN4" s="59"/>
      <c r="MHO4" s="59"/>
      <c r="MHP4" s="59"/>
      <c r="MHQ4" s="59"/>
      <c r="MHR4" s="59"/>
      <c r="MHS4" s="59"/>
      <c r="MHT4" s="59"/>
      <c r="MHU4" s="59"/>
      <c r="MHV4" s="59"/>
      <c r="MHW4" s="59"/>
      <c r="MHX4" s="59"/>
      <c r="MHY4" s="59"/>
      <c r="MHZ4" s="59"/>
      <c r="MIA4" s="59"/>
      <c r="MIB4" s="59"/>
      <c r="MIC4" s="59"/>
      <c r="MID4" s="59"/>
      <c r="MIE4" s="59"/>
      <c r="MIF4" s="59"/>
      <c r="MIG4" s="59"/>
      <c r="MIH4" s="59"/>
      <c r="MII4" s="59"/>
      <c r="MIJ4" s="59"/>
      <c r="MIK4" s="59"/>
      <c r="MIL4" s="59"/>
      <c r="MIM4" s="59"/>
      <c r="MIN4" s="59"/>
      <c r="MIO4" s="59"/>
      <c r="MIP4" s="59"/>
      <c r="MIQ4" s="59"/>
      <c r="MIR4" s="59"/>
      <c r="MIS4" s="59"/>
      <c r="MIT4" s="59"/>
      <c r="MIU4" s="59"/>
      <c r="MIV4" s="59"/>
      <c r="MIW4" s="59"/>
      <c r="MIX4" s="59"/>
      <c r="MIY4" s="59"/>
      <c r="MIZ4" s="59"/>
      <c r="MJA4" s="59"/>
      <c r="MJB4" s="59"/>
      <c r="MJC4" s="59"/>
      <c r="MJD4" s="59"/>
      <c r="MJE4" s="59"/>
      <c r="MJF4" s="59"/>
      <c r="MJG4" s="59"/>
      <c r="MJH4" s="59"/>
      <c r="MJI4" s="59"/>
      <c r="MJJ4" s="59"/>
      <c r="MJK4" s="59"/>
      <c r="MJL4" s="59"/>
      <c r="MJM4" s="59"/>
      <c r="MJN4" s="59"/>
      <c r="MJO4" s="59"/>
      <c r="MJP4" s="59"/>
      <c r="MJQ4" s="59"/>
      <c r="MJR4" s="59"/>
      <c r="MJS4" s="59"/>
      <c r="MJT4" s="59"/>
      <c r="MJU4" s="59"/>
      <c r="MJV4" s="59"/>
      <c r="MJW4" s="59"/>
      <c r="MJX4" s="59"/>
      <c r="MJY4" s="59"/>
      <c r="MJZ4" s="59"/>
      <c r="MKA4" s="59"/>
      <c r="MKB4" s="59"/>
      <c r="MKC4" s="59"/>
      <c r="MKD4" s="59"/>
      <c r="MKE4" s="59"/>
      <c r="MKF4" s="59"/>
      <c r="MKG4" s="59"/>
      <c r="MKH4" s="59"/>
      <c r="MKI4" s="59"/>
      <c r="MKJ4" s="59"/>
      <c r="MKK4" s="59"/>
      <c r="MKL4" s="59"/>
      <c r="MKM4" s="59"/>
      <c r="MKN4" s="59"/>
      <c r="MKO4" s="59"/>
      <c r="MKP4" s="59"/>
      <c r="MKQ4" s="59"/>
      <c r="MKR4" s="59"/>
      <c r="MKS4" s="59"/>
      <c r="MKT4" s="59"/>
      <c r="MKU4" s="59"/>
      <c r="MKV4" s="59"/>
      <c r="MKW4" s="59"/>
      <c r="MKX4" s="59"/>
      <c r="MKY4" s="59"/>
      <c r="MKZ4" s="59"/>
      <c r="MLA4" s="59"/>
      <c r="MLB4" s="59"/>
      <c r="MLC4" s="59"/>
      <c r="MLD4" s="59"/>
      <c r="MLE4" s="59"/>
      <c r="MLF4" s="59"/>
      <c r="MLG4" s="59"/>
      <c r="MLH4" s="59"/>
      <c r="MLI4" s="59"/>
      <c r="MLJ4" s="59"/>
      <c r="MLK4" s="59"/>
      <c r="MLL4" s="59"/>
      <c r="MLM4" s="59"/>
      <c r="MLN4" s="59"/>
      <c r="MLO4" s="59"/>
      <c r="MLP4" s="59"/>
      <c r="MLQ4" s="59"/>
      <c r="MLR4" s="59"/>
      <c r="MLS4" s="59"/>
      <c r="MLT4" s="59"/>
      <c r="MLU4" s="59"/>
      <c r="MLV4" s="59"/>
      <c r="MLW4" s="59"/>
      <c r="MLX4" s="59"/>
      <c r="MLY4" s="59"/>
      <c r="MLZ4" s="59"/>
      <c r="MMA4" s="59"/>
      <c r="MMB4" s="59"/>
      <c r="MMC4" s="59"/>
      <c r="MMD4" s="59"/>
      <c r="MME4" s="59"/>
      <c r="MMF4" s="59"/>
      <c r="MMG4" s="59"/>
      <c r="MMH4" s="59"/>
      <c r="MMI4" s="59"/>
      <c r="MMJ4" s="59"/>
      <c r="MMK4" s="59"/>
      <c r="MML4" s="59"/>
      <c r="MMM4" s="59"/>
      <c r="MMN4" s="59"/>
      <c r="MMO4" s="59"/>
      <c r="MMP4" s="59"/>
      <c r="MMQ4" s="59"/>
      <c r="MMR4" s="59"/>
      <c r="MMS4" s="59"/>
      <c r="MMT4" s="59"/>
      <c r="MMU4" s="59"/>
      <c r="MMV4" s="59"/>
      <c r="MMW4" s="59"/>
      <c r="MMX4" s="59"/>
      <c r="MMY4" s="59"/>
      <c r="MMZ4" s="59"/>
      <c r="MNA4" s="59"/>
      <c r="MNB4" s="59"/>
      <c r="MNC4" s="59"/>
      <c r="MND4" s="59"/>
      <c r="MNE4" s="59"/>
      <c r="MNF4" s="59"/>
      <c r="MNG4" s="59"/>
      <c r="MNH4" s="59"/>
      <c r="MNI4" s="59"/>
      <c r="MNJ4" s="59"/>
      <c r="MNK4" s="59"/>
      <c r="MNL4" s="59"/>
      <c r="MNM4" s="59"/>
      <c r="MNN4" s="59"/>
      <c r="MNO4" s="59"/>
      <c r="MNP4" s="59"/>
      <c r="MNQ4" s="59"/>
      <c r="MNR4" s="59"/>
      <c r="MNS4" s="59"/>
      <c r="MNT4" s="59"/>
      <c r="MNU4" s="59"/>
      <c r="MNV4" s="59"/>
      <c r="MNW4" s="59"/>
      <c r="MNX4" s="59"/>
      <c r="MNY4" s="59"/>
      <c r="MNZ4" s="59"/>
      <c r="MOA4" s="59"/>
      <c r="MOB4" s="59"/>
      <c r="MOC4" s="59"/>
      <c r="MOD4" s="59"/>
      <c r="MOE4" s="59"/>
      <c r="MOF4" s="59"/>
      <c r="MOG4" s="59"/>
      <c r="MOH4" s="59"/>
      <c r="MOI4" s="59"/>
      <c r="MOJ4" s="59"/>
      <c r="MOK4" s="59"/>
      <c r="MOL4" s="59"/>
      <c r="MOM4" s="59"/>
      <c r="MON4" s="59"/>
      <c r="MOO4" s="59"/>
      <c r="MOP4" s="59"/>
      <c r="MOQ4" s="59"/>
      <c r="MOR4" s="59"/>
      <c r="MOS4" s="59"/>
      <c r="MOT4" s="59"/>
      <c r="MOU4" s="59"/>
      <c r="MOV4" s="59"/>
      <c r="MOW4" s="59"/>
      <c r="MOX4" s="59"/>
      <c r="MOY4" s="59"/>
      <c r="MOZ4" s="59"/>
      <c r="MPA4" s="59"/>
      <c r="MPB4" s="59"/>
      <c r="MPC4" s="59"/>
      <c r="MPD4" s="59"/>
      <c r="MPE4" s="59"/>
      <c r="MPF4" s="59"/>
      <c r="MPG4" s="59"/>
      <c r="MPH4" s="59"/>
      <c r="MPI4" s="59"/>
      <c r="MPJ4" s="59"/>
      <c r="MPK4" s="59"/>
      <c r="MPL4" s="59"/>
      <c r="MPM4" s="59"/>
      <c r="MPN4" s="59"/>
      <c r="MPO4" s="59"/>
      <c r="MPP4" s="59"/>
      <c r="MPQ4" s="59"/>
      <c r="MPR4" s="59"/>
      <c r="MPS4" s="59"/>
      <c r="MPT4" s="59"/>
      <c r="MPU4" s="59"/>
      <c r="MPV4" s="59"/>
      <c r="MPW4" s="59"/>
      <c r="MPX4" s="59"/>
      <c r="MPY4" s="59"/>
      <c r="MPZ4" s="59"/>
      <c r="MQA4" s="59"/>
      <c r="MQB4" s="59"/>
      <c r="MQC4" s="59"/>
      <c r="MQD4" s="59"/>
      <c r="MQE4" s="59"/>
      <c r="MQF4" s="59"/>
      <c r="MQG4" s="59"/>
      <c r="MQH4" s="59"/>
      <c r="MQI4" s="59"/>
      <c r="MQJ4" s="59"/>
      <c r="MQK4" s="59"/>
      <c r="MQL4" s="59"/>
      <c r="MQM4" s="59"/>
      <c r="MQN4" s="59"/>
      <c r="MQO4" s="59"/>
      <c r="MQP4" s="59"/>
      <c r="MQQ4" s="59"/>
      <c r="MQR4" s="59"/>
      <c r="MQS4" s="59"/>
      <c r="MQT4" s="59"/>
      <c r="MQU4" s="59"/>
      <c r="MQV4" s="59"/>
      <c r="MQW4" s="59"/>
      <c r="MQX4" s="59"/>
      <c r="MQY4" s="59"/>
      <c r="MQZ4" s="59"/>
      <c r="MRA4" s="59"/>
      <c r="MRB4" s="59"/>
      <c r="MRC4" s="59"/>
      <c r="MRD4" s="59"/>
      <c r="MRE4" s="59"/>
      <c r="MRF4" s="59"/>
      <c r="MRG4" s="59"/>
      <c r="MRH4" s="59"/>
      <c r="MRI4" s="59"/>
      <c r="MRJ4" s="59"/>
      <c r="MRK4" s="59"/>
      <c r="MRL4" s="59"/>
      <c r="MRM4" s="59"/>
      <c r="MRN4" s="59"/>
      <c r="MRO4" s="59"/>
      <c r="MRP4" s="59"/>
      <c r="MRQ4" s="59"/>
      <c r="MRR4" s="59"/>
      <c r="MRS4" s="59"/>
      <c r="MRT4" s="59"/>
      <c r="MRU4" s="59"/>
      <c r="MRV4" s="59"/>
      <c r="MRW4" s="59"/>
      <c r="MRX4" s="59"/>
      <c r="MRY4" s="59"/>
      <c r="MRZ4" s="59"/>
      <c r="MSA4" s="59"/>
      <c r="MSB4" s="59"/>
      <c r="MSC4" s="59"/>
      <c r="MSD4" s="59"/>
      <c r="MSE4" s="59"/>
      <c r="MSF4" s="59"/>
      <c r="MSG4" s="59"/>
      <c r="MSH4" s="59"/>
      <c r="MSI4" s="59"/>
      <c r="MSJ4" s="59"/>
      <c r="MSK4" s="59"/>
      <c r="MSL4" s="59"/>
      <c r="MSM4" s="59"/>
      <c r="MSN4" s="59"/>
      <c r="MSO4" s="59"/>
      <c r="MSP4" s="59"/>
      <c r="MSQ4" s="59"/>
      <c r="MSR4" s="59"/>
      <c r="MSS4" s="59"/>
      <c r="MST4" s="59"/>
      <c r="MSU4" s="59"/>
      <c r="MSV4" s="59"/>
      <c r="MSW4" s="59"/>
      <c r="MSX4" s="59"/>
      <c r="MSY4" s="59"/>
      <c r="MSZ4" s="59"/>
      <c r="MTA4" s="59"/>
      <c r="MTB4" s="59"/>
      <c r="MTC4" s="59"/>
      <c r="MTD4" s="59"/>
      <c r="MTE4" s="59"/>
      <c r="MTF4" s="59"/>
      <c r="MTG4" s="59"/>
      <c r="MTH4" s="59"/>
      <c r="MTI4" s="59"/>
      <c r="MTJ4" s="59"/>
      <c r="MTK4" s="59"/>
      <c r="MTL4" s="59"/>
      <c r="MTM4" s="59"/>
      <c r="MTN4" s="59"/>
      <c r="MTO4" s="59"/>
      <c r="MTP4" s="59"/>
      <c r="MTQ4" s="59"/>
      <c r="MTR4" s="59"/>
      <c r="MTS4" s="59"/>
      <c r="MTT4" s="59"/>
      <c r="MTU4" s="59"/>
      <c r="MTV4" s="59"/>
      <c r="MTW4" s="59"/>
      <c r="MTX4" s="59"/>
      <c r="MTY4" s="59"/>
      <c r="MTZ4" s="59"/>
      <c r="MUA4" s="59"/>
      <c r="MUB4" s="59"/>
      <c r="MUC4" s="59"/>
      <c r="MUD4" s="59"/>
      <c r="MUE4" s="59"/>
      <c r="MUF4" s="59"/>
      <c r="MUG4" s="59"/>
      <c r="MUH4" s="59"/>
      <c r="MUI4" s="59"/>
      <c r="MUJ4" s="59"/>
      <c r="MUK4" s="59"/>
      <c r="MUL4" s="59"/>
      <c r="MUM4" s="59"/>
      <c r="MUN4" s="59"/>
      <c r="MUO4" s="59"/>
      <c r="MUP4" s="59"/>
      <c r="MUQ4" s="59"/>
      <c r="MUR4" s="59"/>
      <c r="MUS4" s="59"/>
      <c r="MUT4" s="59"/>
      <c r="MUU4" s="59"/>
      <c r="MUV4" s="59"/>
      <c r="MUW4" s="59"/>
      <c r="MUX4" s="59"/>
      <c r="MUY4" s="59"/>
      <c r="MUZ4" s="59"/>
      <c r="MVA4" s="59"/>
      <c r="MVB4" s="59"/>
      <c r="MVC4" s="59"/>
      <c r="MVD4" s="59"/>
      <c r="MVE4" s="59"/>
      <c r="MVF4" s="59"/>
      <c r="MVG4" s="59"/>
      <c r="MVH4" s="59"/>
      <c r="MVI4" s="59"/>
      <c r="MVJ4" s="59"/>
      <c r="MVK4" s="59"/>
      <c r="MVL4" s="59"/>
      <c r="MVM4" s="59"/>
      <c r="MVN4" s="59"/>
      <c r="MVO4" s="59"/>
      <c r="MVP4" s="59"/>
      <c r="MVQ4" s="59"/>
      <c r="MVR4" s="59"/>
      <c r="MVS4" s="59"/>
      <c r="MVT4" s="59"/>
      <c r="MVU4" s="59"/>
      <c r="MVV4" s="59"/>
      <c r="MVW4" s="59"/>
      <c r="MVX4" s="59"/>
      <c r="MVY4" s="59"/>
      <c r="MVZ4" s="59"/>
      <c r="MWA4" s="59"/>
      <c r="MWB4" s="59"/>
      <c r="MWC4" s="59"/>
      <c r="MWD4" s="59"/>
      <c r="MWE4" s="59"/>
      <c r="MWF4" s="59"/>
      <c r="MWG4" s="59"/>
      <c r="MWH4" s="59"/>
      <c r="MWI4" s="59"/>
      <c r="MWJ4" s="59"/>
      <c r="MWK4" s="59"/>
      <c r="MWL4" s="59"/>
      <c r="MWM4" s="59"/>
      <c r="MWN4" s="59"/>
      <c r="MWO4" s="59"/>
      <c r="MWP4" s="59"/>
      <c r="MWQ4" s="59"/>
      <c r="MWR4" s="59"/>
      <c r="MWS4" s="59"/>
      <c r="MWT4" s="59"/>
      <c r="MWU4" s="59"/>
      <c r="MWV4" s="59"/>
      <c r="MWW4" s="59"/>
      <c r="MWX4" s="59"/>
      <c r="MWY4" s="59"/>
      <c r="MWZ4" s="59"/>
      <c r="MXA4" s="59"/>
      <c r="MXB4" s="59"/>
      <c r="MXC4" s="59"/>
      <c r="MXD4" s="59"/>
      <c r="MXE4" s="59"/>
      <c r="MXF4" s="59"/>
      <c r="MXG4" s="59"/>
      <c r="MXH4" s="59"/>
      <c r="MXI4" s="59"/>
      <c r="MXJ4" s="59"/>
      <c r="MXK4" s="59"/>
      <c r="MXL4" s="59"/>
      <c r="MXM4" s="59"/>
      <c r="MXN4" s="59"/>
      <c r="MXO4" s="59"/>
      <c r="MXP4" s="59"/>
      <c r="MXQ4" s="59"/>
      <c r="MXR4" s="59"/>
      <c r="MXS4" s="59"/>
      <c r="MXT4" s="59"/>
      <c r="MXU4" s="59"/>
      <c r="MXV4" s="59"/>
      <c r="MXW4" s="59"/>
      <c r="MXX4" s="59"/>
      <c r="MXY4" s="59"/>
      <c r="MXZ4" s="59"/>
      <c r="MYA4" s="59"/>
      <c r="MYB4" s="59"/>
      <c r="MYC4" s="59"/>
      <c r="MYD4" s="59"/>
      <c r="MYE4" s="59"/>
      <c r="MYF4" s="59"/>
      <c r="MYG4" s="59"/>
      <c r="MYH4" s="59"/>
      <c r="MYI4" s="59"/>
      <c r="MYJ4" s="59"/>
      <c r="MYK4" s="59"/>
      <c r="MYL4" s="59"/>
      <c r="MYM4" s="59"/>
      <c r="MYN4" s="59"/>
      <c r="MYO4" s="59"/>
      <c r="MYP4" s="59"/>
      <c r="MYQ4" s="59"/>
      <c r="MYR4" s="59"/>
      <c r="MYS4" s="59"/>
      <c r="MYT4" s="59"/>
      <c r="MYU4" s="59"/>
      <c r="MYV4" s="59"/>
      <c r="MYW4" s="59"/>
      <c r="MYX4" s="59"/>
      <c r="MYY4" s="59"/>
      <c r="MYZ4" s="59"/>
      <c r="MZA4" s="59"/>
      <c r="MZB4" s="59"/>
      <c r="MZC4" s="59"/>
      <c r="MZD4" s="59"/>
      <c r="MZE4" s="59"/>
      <c r="MZF4" s="59"/>
      <c r="MZG4" s="59"/>
      <c r="MZH4" s="59"/>
      <c r="MZI4" s="59"/>
      <c r="MZJ4" s="59"/>
      <c r="MZK4" s="59"/>
      <c r="MZL4" s="59"/>
      <c r="MZM4" s="59"/>
      <c r="MZN4" s="59"/>
      <c r="MZO4" s="59"/>
      <c r="MZP4" s="59"/>
      <c r="MZQ4" s="59"/>
      <c r="MZR4" s="59"/>
      <c r="MZS4" s="59"/>
      <c r="MZT4" s="59"/>
      <c r="MZU4" s="59"/>
      <c r="MZV4" s="59"/>
      <c r="MZW4" s="59"/>
      <c r="MZX4" s="59"/>
      <c r="MZY4" s="59"/>
      <c r="MZZ4" s="59"/>
      <c r="NAA4" s="59"/>
      <c r="NAB4" s="59"/>
      <c r="NAC4" s="59"/>
      <c r="NAD4" s="59"/>
      <c r="NAE4" s="59"/>
      <c r="NAF4" s="59"/>
      <c r="NAG4" s="59"/>
      <c r="NAH4" s="59"/>
      <c r="NAI4" s="59"/>
      <c r="NAJ4" s="59"/>
      <c r="NAK4" s="59"/>
      <c r="NAL4" s="59"/>
      <c r="NAM4" s="59"/>
      <c r="NAN4" s="59"/>
      <c r="NAO4" s="59"/>
      <c r="NAP4" s="59"/>
      <c r="NAQ4" s="59"/>
      <c r="NAR4" s="59"/>
      <c r="NAS4" s="59"/>
      <c r="NAT4" s="59"/>
      <c r="NAU4" s="59"/>
      <c r="NAV4" s="59"/>
      <c r="NAW4" s="59"/>
      <c r="NAX4" s="59"/>
      <c r="NAY4" s="59"/>
      <c r="NAZ4" s="59"/>
      <c r="NBA4" s="59"/>
      <c r="NBB4" s="59"/>
      <c r="NBC4" s="59"/>
      <c r="NBD4" s="59"/>
      <c r="NBE4" s="59"/>
      <c r="NBF4" s="59"/>
      <c r="NBG4" s="59"/>
      <c r="NBH4" s="59"/>
      <c r="NBI4" s="59"/>
      <c r="NBJ4" s="59"/>
      <c r="NBK4" s="59"/>
      <c r="NBL4" s="59"/>
      <c r="NBM4" s="59"/>
      <c r="NBN4" s="59"/>
      <c r="NBO4" s="59"/>
      <c r="NBP4" s="59"/>
      <c r="NBQ4" s="59"/>
      <c r="NBR4" s="59"/>
      <c r="NBS4" s="59"/>
      <c r="NBT4" s="59"/>
      <c r="NBU4" s="59"/>
      <c r="NBV4" s="59"/>
      <c r="NBW4" s="59"/>
      <c r="NBX4" s="59"/>
      <c r="NBY4" s="59"/>
      <c r="NBZ4" s="59"/>
      <c r="NCA4" s="59"/>
      <c r="NCB4" s="59"/>
      <c r="NCC4" s="59"/>
      <c r="NCD4" s="59"/>
      <c r="NCE4" s="59"/>
      <c r="NCF4" s="59"/>
      <c r="NCG4" s="59"/>
      <c r="NCH4" s="59"/>
      <c r="NCI4" s="59"/>
      <c r="NCJ4" s="59"/>
      <c r="NCK4" s="59"/>
      <c r="NCL4" s="59"/>
      <c r="NCM4" s="59"/>
      <c r="NCN4" s="59"/>
      <c r="NCO4" s="59"/>
      <c r="NCP4" s="59"/>
      <c r="NCQ4" s="59"/>
      <c r="NCR4" s="59"/>
      <c r="NCS4" s="59"/>
      <c r="NCT4" s="59"/>
      <c r="NCU4" s="59"/>
      <c r="NCV4" s="59"/>
      <c r="NCW4" s="59"/>
      <c r="NCX4" s="59"/>
      <c r="NCY4" s="59"/>
      <c r="NCZ4" s="59"/>
      <c r="NDA4" s="59"/>
      <c r="NDB4" s="59"/>
      <c r="NDC4" s="59"/>
      <c r="NDD4" s="59"/>
      <c r="NDE4" s="59"/>
      <c r="NDF4" s="59"/>
      <c r="NDG4" s="59"/>
      <c r="NDH4" s="59"/>
      <c r="NDI4" s="59"/>
      <c r="NDJ4" s="59"/>
      <c r="NDK4" s="59"/>
      <c r="NDL4" s="59"/>
      <c r="NDM4" s="59"/>
      <c r="NDN4" s="59"/>
      <c r="NDO4" s="59"/>
      <c r="NDP4" s="59"/>
      <c r="NDQ4" s="59"/>
      <c r="NDR4" s="59"/>
      <c r="NDS4" s="59"/>
      <c r="NDT4" s="59"/>
      <c r="NDU4" s="59"/>
      <c r="NDV4" s="59"/>
      <c r="NDW4" s="59"/>
      <c r="NDX4" s="59"/>
      <c r="NDY4" s="59"/>
      <c r="NDZ4" s="59"/>
      <c r="NEA4" s="59"/>
      <c r="NEB4" s="59"/>
      <c r="NEC4" s="59"/>
      <c r="NED4" s="59"/>
      <c r="NEE4" s="59"/>
      <c r="NEF4" s="59"/>
      <c r="NEG4" s="59"/>
      <c r="NEH4" s="59"/>
      <c r="NEI4" s="59"/>
      <c r="NEJ4" s="59"/>
      <c r="NEK4" s="59"/>
      <c r="NEL4" s="59"/>
      <c r="NEM4" s="59"/>
      <c r="NEN4" s="59"/>
      <c r="NEO4" s="59"/>
      <c r="NEP4" s="59"/>
      <c r="NEQ4" s="59"/>
      <c r="NER4" s="59"/>
      <c r="NES4" s="59"/>
      <c r="NET4" s="59"/>
      <c r="NEU4" s="59"/>
      <c r="NEV4" s="59"/>
      <c r="NEW4" s="59"/>
      <c r="NEX4" s="59"/>
      <c r="NEY4" s="59"/>
      <c r="NEZ4" s="59"/>
      <c r="NFA4" s="59"/>
      <c r="NFB4" s="59"/>
      <c r="NFC4" s="59"/>
      <c r="NFD4" s="59"/>
      <c r="NFE4" s="59"/>
      <c r="NFF4" s="59"/>
      <c r="NFG4" s="59"/>
      <c r="NFH4" s="59"/>
      <c r="NFI4" s="59"/>
      <c r="NFJ4" s="59"/>
      <c r="NFK4" s="59"/>
      <c r="NFL4" s="59"/>
      <c r="NFM4" s="59"/>
      <c r="NFN4" s="59"/>
      <c r="NFO4" s="59"/>
      <c r="NFP4" s="59"/>
      <c r="NFQ4" s="59"/>
      <c r="NFR4" s="59"/>
      <c r="NFS4" s="59"/>
      <c r="NFT4" s="59"/>
      <c r="NFU4" s="59"/>
      <c r="NFV4" s="59"/>
      <c r="NFW4" s="59"/>
      <c r="NFX4" s="59"/>
      <c r="NFY4" s="59"/>
      <c r="NFZ4" s="59"/>
      <c r="NGA4" s="59"/>
      <c r="NGB4" s="59"/>
      <c r="NGC4" s="59"/>
      <c r="NGD4" s="59"/>
      <c r="NGE4" s="59"/>
      <c r="NGF4" s="59"/>
      <c r="NGG4" s="59"/>
      <c r="NGH4" s="59"/>
      <c r="NGI4" s="59"/>
      <c r="NGJ4" s="59"/>
      <c r="NGK4" s="59"/>
      <c r="NGL4" s="59"/>
      <c r="NGM4" s="59"/>
      <c r="NGN4" s="59"/>
      <c r="NGO4" s="59"/>
      <c r="NGP4" s="59"/>
      <c r="NGQ4" s="59"/>
      <c r="NGR4" s="59"/>
      <c r="NGS4" s="59"/>
      <c r="NGT4" s="59"/>
      <c r="NGU4" s="59"/>
      <c r="NGV4" s="59"/>
      <c r="NGW4" s="59"/>
      <c r="NGX4" s="59"/>
      <c r="NGY4" s="59"/>
      <c r="NGZ4" s="59"/>
      <c r="NHA4" s="59"/>
      <c r="NHB4" s="59"/>
      <c r="NHC4" s="59"/>
      <c r="NHD4" s="59"/>
      <c r="NHE4" s="59"/>
      <c r="NHF4" s="59"/>
      <c r="NHG4" s="59"/>
      <c r="NHH4" s="59"/>
      <c r="NHI4" s="59"/>
      <c r="NHJ4" s="59"/>
      <c r="NHK4" s="59"/>
      <c r="NHL4" s="59"/>
      <c r="NHM4" s="59"/>
      <c r="NHN4" s="59"/>
      <c r="NHO4" s="59"/>
      <c r="NHP4" s="59"/>
      <c r="NHQ4" s="59"/>
      <c r="NHR4" s="59"/>
      <c r="NHS4" s="59"/>
      <c r="NHT4" s="59"/>
      <c r="NHU4" s="59"/>
      <c r="NHV4" s="59"/>
      <c r="NHW4" s="59"/>
      <c r="NHX4" s="59"/>
      <c r="NHY4" s="59"/>
      <c r="NHZ4" s="59"/>
      <c r="NIA4" s="59"/>
      <c r="NIB4" s="59"/>
      <c r="NIC4" s="59"/>
      <c r="NID4" s="59"/>
      <c r="NIE4" s="59"/>
      <c r="NIF4" s="59"/>
      <c r="NIG4" s="59"/>
      <c r="NIH4" s="59"/>
      <c r="NII4" s="59"/>
      <c r="NIJ4" s="59"/>
      <c r="NIK4" s="59"/>
      <c r="NIL4" s="59"/>
      <c r="NIM4" s="59"/>
      <c r="NIN4" s="59"/>
      <c r="NIO4" s="59"/>
      <c r="NIP4" s="59"/>
      <c r="NIQ4" s="59"/>
      <c r="NIR4" s="59"/>
      <c r="NIS4" s="59"/>
      <c r="NIT4" s="59"/>
      <c r="NIU4" s="59"/>
      <c r="NIV4" s="59"/>
      <c r="NIW4" s="59"/>
      <c r="NIX4" s="59"/>
      <c r="NIY4" s="59"/>
      <c r="NIZ4" s="59"/>
      <c r="NJA4" s="59"/>
      <c r="NJB4" s="59"/>
      <c r="NJC4" s="59"/>
      <c r="NJD4" s="59"/>
      <c r="NJE4" s="59"/>
      <c r="NJF4" s="59"/>
      <c r="NJG4" s="59"/>
      <c r="NJH4" s="59"/>
      <c r="NJI4" s="59"/>
      <c r="NJJ4" s="59"/>
      <c r="NJK4" s="59"/>
      <c r="NJL4" s="59"/>
      <c r="NJM4" s="59"/>
      <c r="NJN4" s="59"/>
      <c r="NJO4" s="59"/>
      <c r="NJP4" s="59"/>
      <c r="NJQ4" s="59"/>
      <c r="NJR4" s="59"/>
      <c r="NJS4" s="59"/>
      <c r="NJT4" s="59"/>
      <c r="NJU4" s="59"/>
      <c r="NJV4" s="59"/>
      <c r="NJW4" s="59"/>
      <c r="NJX4" s="59"/>
      <c r="NJY4" s="59"/>
      <c r="NJZ4" s="59"/>
      <c r="NKA4" s="59"/>
      <c r="NKB4" s="59"/>
      <c r="NKC4" s="59"/>
      <c r="NKD4" s="59"/>
      <c r="NKE4" s="59"/>
      <c r="NKF4" s="59"/>
      <c r="NKG4" s="59"/>
      <c r="NKH4" s="59"/>
      <c r="NKI4" s="59"/>
      <c r="NKJ4" s="59"/>
      <c r="NKK4" s="59"/>
      <c r="NKL4" s="59"/>
      <c r="NKM4" s="59"/>
      <c r="NKN4" s="59"/>
      <c r="NKO4" s="59"/>
      <c r="NKP4" s="59"/>
      <c r="NKQ4" s="59"/>
      <c r="NKR4" s="59"/>
      <c r="NKS4" s="59"/>
      <c r="NKT4" s="59"/>
      <c r="NKU4" s="59"/>
      <c r="NKV4" s="59"/>
      <c r="NKW4" s="59"/>
      <c r="NKX4" s="59"/>
      <c r="NKY4" s="59"/>
      <c r="NKZ4" s="59"/>
      <c r="NLA4" s="59"/>
      <c r="NLB4" s="59"/>
      <c r="NLC4" s="59"/>
      <c r="NLD4" s="59"/>
      <c r="NLE4" s="59"/>
      <c r="NLF4" s="59"/>
      <c r="NLG4" s="59"/>
      <c r="NLH4" s="59"/>
      <c r="NLI4" s="59"/>
      <c r="NLJ4" s="59"/>
      <c r="NLK4" s="59"/>
      <c r="NLL4" s="59"/>
      <c r="NLM4" s="59"/>
      <c r="NLN4" s="59"/>
      <c r="NLO4" s="59"/>
      <c r="NLP4" s="59"/>
      <c r="NLQ4" s="59"/>
      <c r="NLR4" s="59"/>
      <c r="NLS4" s="59"/>
      <c r="NLT4" s="59"/>
      <c r="NLU4" s="59"/>
      <c r="NLV4" s="59"/>
      <c r="NLW4" s="59"/>
      <c r="NLX4" s="59"/>
      <c r="NLY4" s="59"/>
      <c r="NLZ4" s="59"/>
      <c r="NMA4" s="59"/>
      <c r="NMB4" s="59"/>
      <c r="NMC4" s="59"/>
      <c r="NMD4" s="59"/>
      <c r="NME4" s="59"/>
      <c r="NMF4" s="59"/>
      <c r="NMG4" s="59"/>
      <c r="NMH4" s="59"/>
      <c r="NMI4" s="59"/>
      <c r="NMJ4" s="59"/>
      <c r="NMK4" s="59"/>
      <c r="NML4" s="59"/>
      <c r="NMM4" s="59"/>
      <c r="NMN4" s="59"/>
      <c r="NMO4" s="59"/>
      <c r="NMP4" s="59"/>
      <c r="NMQ4" s="59"/>
      <c r="NMR4" s="59"/>
      <c r="NMS4" s="59"/>
      <c r="NMT4" s="59"/>
      <c r="NMU4" s="59"/>
      <c r="NMV4" s="59"/>
      <c r="NMW4" s="59"/>
      <c r="NMX4" s="59"/>
      <c r="NMY4" s="59"/>
      <c r="NMZ4" s="59"/>
      <c r="NNA4" s="59"/>
      <c r="NNB4" s="59"/>
      <c r="NNC4" s="59"/>
      <c r="NND4" s="59"/>
      <c r="NNE4" s="59"/>
      <c r="NNF4" s="59"/>
      <c r="NNG4" s="59"/>
      <c r="NNH4" s="59"/>
      <c r="NNI4" s="59"/>
      <c r="NNJ4" s="59"/>
      <c r="NNK4" s="59"/>
      <c r="NNL4" s="59"/>
      <c r="NNM4" s="59"/>
      <c r="NNN4" s="59"/>
      <c r="NNO4" s="59"/>
      <c r="NNP4" s="59"/>
      <c r="NNQ4" s="59"/>
      <c r="NNR4" s="59"/>
      <c r="NNS4" s="59"/>
      <c r="NNT4" s="59"/>
      <c r="NNU4" s="59"/>
      <c r="NNV4" s="59"/>
      <c r="NNW4" s="59"/>
      <c r="NNX4" s="59"/>
      <c r="NNY4" s="59"/>
      <c r="NNZ4" s="59"/>
      <c r="NOA4" s="59"/>
      <c r="NOB4" s="59"/>
      <c r="NOC4" s="59"/>
      <c r="NOD4" s="59"/>
      <c r="NOE4" s="59"/>
      <c r="NOF4" s="59"/>
      <c r="NOG4" s="59"/>
      <c r="NOH4" s="59"/>
      <c r="NOI4" s="59"/>
      <c r="NOJ4" s="59"/>
      <c r="NOK4" s="59"/>
      <c r="NOL4" s="59"/>
      <c r="NOM4" s="59"/>
      <c r="NON4" s="59"/>
      <c r="NOO4" s="59"/>
      <c r="NOP4" s="59"/>
      <c r="NOQ4" s="59"/>
      <c r="NOR4" s="59"/>
      <c r="NOS4" s="59"/>
      <c r="NOT4" s="59"/>
      <c r="NOU4" s="59"/>
      <c r="NOV4" s="59"/>
      <c r="NOW4" s="59"/>
      <c r="NOX4" s="59"/>
      <c r="NOY4" s="59"/>
      <c r="NOZ4" s="59"/>
      <c r="NPA4" s="59"/>
      <c r="NPB4" s="59"/>
      <c r="NPC4" s="59"/>
      <c r="NPD4" s="59"/>
      <c r="NPE4" s="59"/>
      <c r="NPF4" s="59"/>
      <c r="NPG4" s="59"/>
      <c r="NPH4" s="59"/>
      <c r="NPI4" s="59"/>
      <c r="NPJ4" s="59"/>
      <c r="NPK4" s="59"/>
      <c r="NPL4" s="59"/>
      <c r="NPM4" s="59"/>
      <c r="NPN4" s="59"/>
      <c r="NPO4" s="59"/>
      <c r="NPP4" s="59"/>
      <c r="NPQ4" s="59"/>
      <c r="NPR4" s="59"/>
      <c r="NPS4" s="59"/>
      <c r="NPT4" s="59"/>
      <c r="NPU4" s="59"/>
      <c r="NPV4" s="59"/>
      <c r="NPW4" s="59"/>
      <c r="NPX4" s="59"/>
      <c r="NPY4" s="59"/>
      <c r="NPZ4" s="59"/>
      <c r="NQA4" s="59"/>
      <c r="NQB4" s="59"/>
      <c r="NQC4" s="59"/>
      <c r="NQD4" s="59"/>
      <c r="NQE4" s="59"/>
      <c r="NQF4" s="59"/>
      <c r="NQG4" s="59"/>
      <c r="NQH4" s="59"/>
      <c r="NQI4" s="59"/>
      <c r="NQJ4" s="59"/>
      <c r="NQK4" s="59"/>
      <c r="NQL4" s="59"/>
      <c r="NQM4" s="59"/>
      <c r="NQN4" s="59"/>
      <c r="NQO4" s="59"/>
      <c r="NQP4" s="59"/>
      <c r="NQQ4" s="59"/>
      <c r="NQR4" s="59"/>
      <c r="NQS4" s="59"/>
      <c r="NQT4" s="59"/>
      <c r="NQU4" s="59"/>
      <c r="NQV4" s="59"/>
      <c r="NQW4" s="59"/>
      <c r="NQX4" s="59"/>
      <c r="NQY4" s="59"/>
      <c r="NQZ4" s="59"/>
      <c r="NRA4" s="59"/>
      <c r="NRB4" s="59"/>
      <c r="NRC4" s="59"/>
      <c r="NRD4" s="59"/>
      <c r="NRE4" s="59"/>
      <c r="NRF4" s="59"/>
      <c r="NRG4" s="59"/>
      <c r="NRH4" s="59"/>
      <c r="NRI4" s="59"/>
      <c r="NRJ4" s="59"/>
      <c r="NRK4" s="59"/>
      <c r="NRL4" s="59"/>
      <c r="NRM4" s="59"/>
      <c r="NRN4" s="59"/>
      <c r="NRO4" s="59"/>
      <c r="NRP4" s="59"/>
      <c r="NRQ4" s="59"/>
      <c r="NRR4" s="59"/>
      <c r="NRS4" s="59"/>
      <c r="NRT4" s="59"/>
      <c r="NRU4" s="59"/>
      <c r="NRV4" s="59"/>
      <c r="NRW4" s="59"/>
      <c r="NRX4" s="59"/>
      <c r="NRY4" s="59"/>
      <c r="NRZ4" s="59"/>
      <c r="NSA4" s="59"/>
      <c r="NSB4" s="59"/>
      <c r="NSC4" s="59"/>
      <c r="NSD4" s="59"/>
      <c r="NSE4" s="59"/>
      <c r="NSF4" s="59"/>
      <c r="NSG4" s="59"/>
      <c r="NSH4" s="59"/>
      <c r="NSI4" s="59"/>
      <c r="NSJ4" s="59"/>
      <c r="NSK4" s="59"/>
      <c r="NSL4" s="59"/>
      <c r="NSM4" s="59"/>
      <c r="NSN4" s="59"/>
      <c r="NSO4" s="59"/>
      <c r="NSP4" s="59"/>
      <c r="NSQ4" s="59"/>
      <c r="NSR4" s="59"/>
      <c r="NSS4" s="59"/>
      <c r="NST4" s="59"/>
      <c r="NSU4" s="59"/>
      <c r="NSV4" s="59"/>
      <c r="NSW4" s="59"/>
      <c r="NSX4" s="59"/>
      <c r="NSY4" s="59"/>
      <c r="NSZ4" s="59"/>
      <c r="NTA4" s="59"/>
      <c r="NTB4" s="59"/>
      <c r="NTC4" s="59"/>
      <c r="NTD4" s="59"/>
      <c r="NTE4" s="59"/>
      <c r="NTF4" s="59"/>
      <c r="NTG4" s="59"/>
      <c r="NTH4" s="59"/>
      <c r="NTI4" s="59"/>
      <c r="NTJ4" s="59"/>
      <c r="NTK4" s="59"/>
      <c r="NTL4" s="59"/>
      <c r="NTM4" s="59"/>
      <c r="NTN4" s="59"/>
      <c r="NTO4" s="59"/>
      <c r="NTP4" s="59"/>
      <c r="NTQ4" s="59"/>
      <c r="NTR4" s="59"/>
      <c r="NTS4" s="59"/>
      <c r="NTT4" s="59"/>
      <c r="NTU4" s="59"/>
      <c r="NTV4" s="59"/>
      <c r="NTW4" s="59"/>
      <c r="NTX4" s="59"/>
      <c r="NTY4" s="59"/>
      <c r="NTZ4" s="59"/>
      <c r="NUA4" s="59"/>
      <c r="NUB4" s="59"/>
      <c r="NUC4" s="59"/>
      <c r="NUD4" s="59"/>
      <c r="NUE4" s="59"/>
      <c r="NUF4" s="59"/>
      <c r="NUG4" s="59"/>
      <c r="NUH4" s="59"/>
      <c r="NUI4" s="59"/>
      <c r="NUJ4" s="59"/>
      <c r="NUK4" s="59"/>
      <c r="NUL4" s="59"/>
      <c r="NUM4" s="59"/>
      <c r="NUN4" s="59"/>
      <c r="NUO4" s="59"/>
      <c r="NUP4" s="59"/>
      <c r="NUQ4" s="59"/>
      <c r="NUR4" s="59"/>
      <c r="NUS4" s="59"/>
      <c r="NUT4" s="59"/>
      <c r="NUU4" s="59"/>
      <c r="NUV4" s="59"/>
      <c r="NUW4" s="59"/>
      <c r="NUX4" s="59"/>
      <c r="NUY4" s="59"/>
      <c r="NUZ4" s="59"/>
      <c r="NVA4" s="59"/>
      <c r="NVB4" s="59"/>
      <c r="NVC4" s="59"/>
      <c r="NVD4" s="59"/>
      <c r="NVE4" s="59"/>
      <c r="NVF4" s="59"/>
      <c r="NVG4" s="59"/>
      <c r="NVH4" s="59"/>
      <c r="NVI4" s="59"/>
      <c r="NVJ4" s="59"/>
      <c r="NVK4" s="59"/>
      <c r="NVL4" s="59"/>
      <c r="NVM4" s="59"/>
      <c r="NVN4" s="59"/>
      <c r="NVO4" s="59"/>
      <c r="NVP4" s="59"/>
      <c r="NVQ4" s="59"/>
      <c r="NVR4" s="59"/>
      <c r="NVS4" s="59"/>
      <c r="NVT4" s="59"/>
      <c r="NVU4" s="59"/>
      <c r="NVV4" s="59"/>
      <c r="NVW4" s="59"/>
      <c r="NVX4" s="59"/>
      <c r="NVY4" s="59"/>
      <c r="NVZ4" s="59"/>
      <c r="NWA4" s="59"/>
      <c r="NWB4" s="59"/>
      <c r="NWC4" s="59"/>
      <c r="NWD4" s="59"/>
      <c r="NWE4" s="59"/>
      <c r="NWF4" s="59"/>
      <c r="NWG4" s="59"/>
      <c r="NWH4" s="59"/>
      <c r="NWI4" s="59"/>
      <c r="NWJ4" s="59"/>
      <c r="NWK4" s="59"/>
      <c r="NWL4" s="59"/>
      <c r="NWM4" s="59"/>
      <c r="NWN4" s="59"/>
      <c r="NWO4" s="59"/>
      <c r="NWP4" s="59"/>
      <c r="NWQ4" s="59"/>
      <c r="NWR4" s="59"/>
      <c r="NWS4" s="59"/>
      <c r="NWT4" s="59"/>
      <c r="NWU4" s="59"/>
      <c r="NWV4" s="59"/>
      <c r="NWW4" s="59"/>
      <c r="NWX4" s="59"/>
      <c r="NWY4" s="59"/>
      <c r="NWZ4" s="59"/>
      <c r="NXA4" s="59"/>
      <c r="NXB4" s="59"/>
      <c r="NXC4" s="59"/>
      <c r="NXD4" s="59"/>
      <c r="NXE4" s="59"/>
      <c r="NXF4" s="59"/>
      <c r="NXG4" s="59"/>
      <c r="NXH4" s="59"/>
      <c r="NXI4" s="59"/>
      <c r="NXJ4" s="59"/>
      <c r="NXK4" s="59"/>
      <c r="NXL4" s="59"/>
      <c r="NXM4" s="59"/>
      <c r="NXN4" s="59"/>
      <c r="NXO4" s="59"/>
      <c r="NXP4" s="59"/>
      <c r="NXQ4" s="59"/>
      <c r="NXR4" s="59"/>
      <c r="NXS4" s="59"/>
      <c r="NXT4" s="59"/>
      <c r="NXU4" s="59"/>
      <c r="NXV4" s="59"/>
      <c r="NXW4" s="59"/>
      <c r="NXX4" s="59"/>
      <c r="NXY4" s="59"/>
      <c r="NXZ4" s="59"/>
      <c r="NYA4" s="59"/>
      <c r="NYB4" s="59"/>
      <c r="NYC4" s="59"/>
      <c r="NYD4" s="59"/>
      <c r="NYE4" s="59"/>
      <c r="NYF4" s="59"/>
      <c r="NYG4" s="59"/>
      <c r="NYH4" s="59"/>
      <c r="NYI4" s="59"/>
      <c r="NYJ4" s="59"/>
      <c r="NYK4" s="59"/>
      <c r="NYL4" s="59"/>
      <c r="NYM4" s="59"/>
      <c r="NYN4" s="59"/>
      <c r="NYO4" s="59"/>
      <c r="NYP4" s="59"/>
      <c r="NYQ4" s="59"/>
      <c r="NYR4" s="59"/>
      <c r="NYS4" s="59"/>
      <c r="NYT4" s="59"/>
      <c r="NYU4" s="59"/>
      <c r="NYV4" s="59"/>
      <c r="NYW4" s="59"/>
      <c r="NYX4" s="59"/>
      <c r="NYY4" s="59"/>
      <c r="NYZ4" s="59"/>
      <c r="NZA4" s="59"/>
      <c r="NZB4" s="59"/>
      <c r="NZC4" s="59"/>
      <c r="NZD4" s="59"/>
      <c r="NZE4" s="59"/>
      <c r="NZF4" s="59"/>
      <c r="NZG4" s="59"/>
      <c r="NZH4" s="59"/>
      <c r="NZI4" s="59"/>
      <c r="NZJ4" s="59"/>
      <c r="NZK4" s="59"/>
      <c r="NZL4" s="59"/>
      <c r="NZM4" s="59"/>
      <c r="NZN4" s="59"/>
      <c r="NZO4" s="59"/>
      <c r="NZP4" s="59"/>
      <c r="NZQ4" s="59"/>
      <c r="NZR4" s="59"/>
      <c r="NZS4" s="59"/>
      <c r="NZT4" s="59"/>
      <c r="NZU4" s="59"/>
      <c r="NZV4" s="59"/>
      <c r="NZW4" s="59"/>
      <c r="NZX4" s="59"/>
      <c r="NZY4" s="59"/>
      <c r="NZZ4" s="59"/>
      <c r="OAA4" s="59"/>
      <c r="OAB4" s="59"/>
      <c r="OAC4" s="59"/>
      <c r="OAD4" s="59"/>
      <c r="OAE4" s="59"/>
      <c r="OAF4" s="59"/>
      <c r="OAG4" s="59"/>
      <c r="OAH4" s="59"/>
      <c r="OAI4" s="59"/>
      <c r="OAJ4" s="59"/>
      <c r="OAK4" s="59"/>
      <c r="OAL4" s="59"/>
      <c r="OAM4" s="59"/>
      <c r="OAN4" s="59"/>
      <c r="OAO4" s="59"/>
      <c r="OAP4" s="59"/>
      <c r="OAQ4" s="59"/>
      <c r="OAR4" s="59"/>
      <c r="OAS4" s="59"/>
      <c r="OAT4" s="59"/>
      <c r="OAU4" s="59"/>
      <c r="OAV4" s="59"/>
      <c r="OAW4" s="59"/>
      <c r="OAX4" s="59"/>
      <c r="OAY4" s="59"/>
      <c r="OAZ4" s="59"/>
      <c r="OBA4" s="59"/>
      <c r="OBB4" s="59"/>
      <c r="OBC4" s="59"/>
      <c r="OBD4" s="59"/>
      <c r="OBE4" s="59"/>
      <c r="OBF4" s="59"/>
      <c r="OBG4" s="59"/>
      <c r="OBH4" s="59"/>
      <c r="OBI4" s="59"/>
      <c r="OBJ4" s="59"/>
      <c r="OBK4" s="59"/>
      <c r="OBL4" s="59"/>
      <c r="OBM4" s="59"/>
      <c r="OBN4" s="59"/>
      <c r="OBO4" s="59"/>
      <c r="OBP4" s="59"/>
      <c r="OBQ4" s="59"/>
      <c r="OBR4" s="59"/>
      <c r="OBS4" s="59"/>
      <c r="OBT4" s="59"/>
      <c r="OBU4" s="59"/>
      <c r="OBV4" s="59"/>
      <c r="OBW4" s="59"/>
      <c r="OBX4" s="59"/>
      <c r="OBY4" s="59"/>
      <c r="OBZ4" s="59"/>
      <c r="OCA4" s="59"/>
      <c r="OCB4" s="59"/>
      <c r="OCC4" s="59"/>
      <c r="OCD4" s="59"/>
      <c r="OCE4" s="59"/>
      <c r="OCF4" s="59"/>
      <c r="OCG4" s="59"/>
      <c r="OCH4" s="59"/>
      <c r="OCI4" s="59"/>
      <c r="OCJ4" s="59"/>
      <c r="OCK4" s="59"/>
      <c r="OCL4" s="59"/>
      <c r="OCM4" s="59"/>
      <c r="OCN4" s="59"/>
      <c r="OCO4" s="59"/>
      <c r="OCP4" s="59"/>
      <c r="OCQ4" s="59"/>
      <c r="OCR4" s="59"/>
      <c r="OCS4" s="59"/>
      <c r="OCT4" s="59"/>
      <c r="OCU4" s="59"/>
      <c r="OCV4" s="59"/>
      <c r="OCW4" s="59"/>
      <c r="OCX4" s="59"/>
      <c r="OCY4" s="59"/>
      <c r="OCZ4" s="59"/>
      <c r="ODA4" s="59"/>
      <c r="ODB4" s="59"/>
      <c r="ODC4" s="59"/>
      <c r="ODD4" s="59"/>
      <c r="ODE4" s="59"/>
      <c r="ODF4" s="59"/>
      <c r="ODG4" s="59"/>
      <c r="ODH4" s="59"/>
      <c r="ODI4" s="59"/>
      <c r="ODJ4" s="59"/>
      <c r="ODK4" s="59"/>
      <c r="ODL4" s="59"/>
      <c r="ODM4" s="59"/>
      <c r="ODN4" s="59"/>
      <c r="ODO4" s="59"/>
      <c r="ODP4" s="59"/>
      <c r="ODQ4" s="59"/>
      <c r="ODR4" s="59"/>
      <c r="ODS4" s="59"/>
      <c r="ODT4" s="59"/>
      <c r="ODU4" s="59"/>
      <c r="ODV4" s="59"/>
      <c r="ODW4" s="59"/>
      <c r="ODX4" s="59"/>
      <c r="ODY4" s="59"/>
      <c r="ODZ4" s="59"/>
      <c r="OEA4" s="59"/>
      <c r="OEB4" s="59"/>
      <c r="OEC4" s="59"/>
      <c r="OED4" s="59"/>
      <c r="OEE4" s="59"/>
      <c r="OEF4" s="59"/>
      <c r="OEG4" s="59"/>
      <c r="OEH4" s="59"/>
      <c r="OEI4" s="59"/>
      <c r="OEJ4" s="59"/>
      <c r="OEK4" s="59"/>
      <c r="OEL4" s="59"/>
      <c r="OEM4" s="59"/>
      <c r="OEN4" s="59"/>
      <c r="OEO4" s="59"/>
      <c r="OEP4" s="59"/>
      <c r="OEQ4" s="59"/>
      <c r="OER4" s="59"/>
      <c r="OES4" s="59"/>
      <c r="OET4" s="59"/>
      <c r="OEU4" s="59"/>
      <c r="OEV4" s="59"/>
      <c r="OEW4" s="59"/>
      <c r="OEX4" s="59"/>
      <c r="OEY4" s="59"/>
      <c r="OEZ4" s="59"/>
      <c r="OFA4" s="59"/>
      <c r="OFB4" s="59"/>
      <c r="OFC4" s="59"/>
      <c r="OFD4" s="59"/>
      <c r="OFE4" s="59"/>
      <c r="OFF4" s="59"/>
      <c r="OFG4" s="59"/>
      <c r="OFH4" s="59"/>
      <c r="OFI4" s="59"/>
      <c r="OFJ4" s="59"/>
      <c r="OFK4" s="59"/>
      <c r="OFL4" s="59"/>
      <c r="OFM4" s="59"/>
      <c r="OFN4" s="59"/>
      <c r="OFO4" s="59"/>
      <c r="OFP4" s="59"/>
      <c r="OFQ4" s="59"/>
      <c r="OFR4" s="59"/>
      <c r="OFS4" s="59"/>
      <c r="OFT4" s="59"/>
      <c r="OFU4" s="59"/>
      <c r="OFV4" s="59"/>
      <c r="OFW4" s="59"/>
      <c r="OFX4" s="59"/>
      <c r="OFY4" s="59"/>
      <c r="OFZ4" s="59"/>
      <c r="OGA4" s="59"/>
      <c r="OGB4" s="59"/>
      <c r="OGC4" s="59"/>
      <c r="OGD4" s="59"/>
      <c r="OGE4" s="59"/>
      <c r="OGF4" s="59"/>
      <c r="OGG4" s="59"/>
      <c r="OGH4" s="59"/>
      <c r="OGI4" s="59"/>
      <c r="OGJ4" s="59"/>
      <c r="OGK4" s="59"/>
      <c r="OGL4" s="59"/>
      <c r="OGM4" s="59"/>
      <c r="OGN4" s="59"/>
      <c r="OGO4" s="59"/>
      <c r="OGP4" s="59"/>
      <c r="OGQ4" s="59"/>
      <c r="OGR4" s="59"/>
      <c r="OGS4" s="59"/>
      <c r="OGT4" s="59"/>
      <c r="OGU4" s="59"/>
      <c r="OGV4" s="59"/>
      <c r="OGW4" s="59"/>
      <c r="OGX4" s="59"/>
      <c r="OGY4" s="59"/>
      <c r="OGZ4" s="59"/>
      <c r="OHA4" s="59"/>
      <c r="OHB4" s="59"/>
      <c r="OHC4" s="59"/>
      <c r="OHD4" s="59"/>
      <c r="OHE4" s="59"/>
      <c r="OHF4" s="59"/>
      <c r="OHG4" s="59"/>
      <c r="OHH4" s="59"/>
      <c r="OHI4" s="59"/>
      <c r="OHJ4" s="59"/>
      <c r="OHK4" s="59"/>
      <c r="OHL4" s="59"/>
      <c r="OHM4" s="59"/>
      <c r="OHN4" s="59"/>
      <c r="OHO4" s="59"/>
      <c r="OHP4" s="59"/>
      <c r="OHQ4" s="59"/>
      <c r="OHR4" s="59"/>
      <c r="OHS4" s="59"/>
      <c r="OHT4" s="59"/>
      <c r="OHU4" s="59"/>
      <c r="OHV4" s="59"/>
      <c r="OHW4" s="59"/>
      <c r="OHX4" s="59"/>
      <c r="OHY4" s="59"/>
      <c r="OHZ4" s="59"/>
      <c r="OIA4" s="59"/>
      <c r="OIB4" s="59"/>
      <c r="OIC4" s="59"/>
      <c r="OID4" s="59"/>
      <c r="OIE4" s="59"/>
      <c r="OIF4" s="59"/>
      <c r="OIG4" s="59"/>
      <c r="OIH4" s="59"/>
      <c r="OII4" s="59"/>
      <c r="OIJ4" s="59"/>
      <c r="OIK4" s="59"/>
      <c r="OIL4" s="59"/>
      <c r="OIM4" s="59"/>
      <c r="OIN4" s="59"/>
      <c r="OIO4" s="59"/>
      <c r="OIP4" s="59"/>
      <c r="OIQ4" s="59"/>
      <c r="OIR4" s="59"/>
      <c r="OIS4" s="59"/>
      <c r="OIT4" s="59"/>
      <c r="OIU4" s="59"/>
      <c r="OIV4" s="59"/>
      <c r="OIW4" s="59"/>
      <c r="OIX4" s="59"/>
      <c r="OIY4" s="59"/>
      <c r="OIZ4" s="59"/>
      <c r="OJA4" s="59"/>
      <c r="OJB4" s="59"/>
      <c r="OJC4" s="59"/>
      <c r="OJD4" s="59"/>
      <c r="OJE4" s="59"/>
      <c r="OJF4" s="59"/>
      <c r="OJG4" s="59"/>
      <c r="OJH4" s="59"/>
      <c r="OJI4" s="59"/>
      <c r="OJJ4" s="59"/>
      <c r="OJK4" s="59"/>
      <c r="OJL4" s="59"/>
      <c r="OJM4" s="59"/>
      <c r="OJN4" s="59"/>
      <c r="OJO4" s="59"/>
      <c r="OJP4" s="59"/>
      <c r="OJQ4" s="59"/>
      <c r="OJR4" s="59"/>
      <c r="OJS4" s="59"/>
      <c r="OJT4" s="59"/>
      <c r="OJU4" s="59"/>
      <c r="OJV4" s="59"/>
      <c r="OJW4" s="59"/>
      <c r="OJX4" s="59"/>
      <c r="OJY4" s="59"/>
      <c r="OJZ4" s="59"/>
      <c r="OKA4" s="59"/>
      <c r="OKB4" s="59"/>
      <c r="OKC4" s="59"/>
      <c r="OKD4" s="59"/>
      <c r="OKE4" s="59"/>
      <c r="OKF4" s="59"/>
      <c r="OKG4" s="59"/>
      <c r="OKH4" s="59"/>
      <c r="OKI4" s="59"/>
      <c r="OKJ4" s="59"/>
      <c r="OKK4" s="59"/>
      <c r="OKL4" s="59"/>
      <c r="OKM4" s="59"/>
      <c r="OKN4" s="59"/>
      <c r="OKO4" s="59"/>
      <c r="OKP4" s="59"/>
      <c r="OKQ4" s="59"/>
      <c r="OKR4" s="59"/>
      <c r="OKS4" s="59"/>
      <c r="OKT4" s="59"/>
      <c r="OKU4" s="59"/>
      <c r="OKV4" s="59"/>
      <c r="OKW4" s="59"/>
      <c r="OKX4" s="59"/>
      <c r="OKY4" s="59"/>
      <c r="OKZ4" s="59"/>
      <c r="OLA4" s="59"/>
      <c r="OLB4" s="59"/>
      <c r="OLC4" s="59"/>
      <c r="OLD4" s="59"/>
      <c r="OLE4" s="59"/>
      <c r="OLF4" s="59"/>
      <c r="OLG4" s="59"/>
      <c r="OLH4" s="59"/>
      <c r="OLI4" s="59"/>
      <c r="OLJ4" s="59"/>
      <c r="OLK4" s="59"/>
      <c r="OLL4" s="59"/>
      <c r="OLM4" s="59"/>
      <c r="OLN4" s="59"/>
      <c r="OLO4" s="59"/>
      <c r="OLP4" s="59"/>
      <c r="OLQ4" s="59"/>
      <c r="OLR4" s="59"/>
      <c r="OLS4" s="59"/>
      <c r="OLT4" s="59"/>
      <c r="OLU4" s="59"/>
      <c r="OLV4" s="59"/>
      <c r="OLW4" s="59"/>
      <c r="OLX4" s="59"/>
      <c r="OLY4" s="59"/>
      <c r="OLZ4" s="59"/>
      <c r="OMA4" s="59"/>
      <c r="OMB4" s="59"/>
      <c r="OMC4" s="59"/>
      <c r="OMD4" s="59"/>
      <c r="OME4" s="59"/>
      <c r="OMF4" s="59"/>
      <c r="OMG4" s="59"/>
      <c r="OMH4" s="59"/>
      <c r="OMI4" s="59"/>
      <c r="OMJ4" s="59"/>
      <c r="OMK4" s="59"/>
      <c r="OML4" s="59"/>
      <c r="OMM4" s="59"/>
      <c r="OMN4" s="59"/>
      <c r="OMO4" s="59"/>
      <c r="OMP4" s="59"/>
      <c r="OMQ4" s="59"/>
      <c r="OMR4" s="59"/>
      <c r="OMS4" s="59"/>
      <c r="OMT4" s="59"/>
      <c r="OMU4" s="59"/>
      <c r="OMV4" s="59"/>
      <c r="OMW4" s="59"/>
      <c r="OMX4" s="59"/>
      <c r="OMY4" s="59"/>
      <c r="OMZ4" s="59"/>
      <c r="ONA4" s="59"/>
      <c r="ONB4" s="59"/>
      <c r="ONC4" s="59"/>
      <c r="OND4" s="59"/>
      <c r="ONE4" s="59"/>
      <c r="ONF4" s="59"/>
      <c r="ONG4" s="59"/>
      <c r="ONH4" s="59"/>
      <c r="ONI4" s="59"/>
      <c r="ONJ4" s="59"/>
      <c r="ONK4" s="59"/>
      <c r="ONL4" s="59"/>
      <c r="ONM4" s="59"/>
      <c r="ONN4" s="59"/>
      <c r="ONO4" s="59"/>
      <c r="ONP4" s="59"/>
      <c r="ONQ4" s="59"/>
      <c r="ONR4" s="59"/>
      <c r="ONS4" s="59"/>
      <c r="ONT4" s="59"/>
      <c r="ONU4" s="59"/>
      <c r="ONV4" s="59"/>
      <c r="ONW4" s="59"/>
      <c r="ONX4" s="59"/>
      <c r="ONY4" s="59"/>
      <c r="ONZ4" s="59"/>
      <c r="OOA4" s="59"/>
      <c r="OOB4" s="59"/>
      <c r="OOC4" s="59"/>
      <c r="OOD4" s="59"/>
      <c r="OOE4" s="59"/>
      <c r="OOF4" s="59"/>
      <c r="OOG4" s="59"/>
      <c r="OOH4" s="59"/>
      <c r="OOI4" s="59"/>
      <c r="OOJ4" s="59"/>
      <c r="OOK4" s="59"/>
      <c r="OOL4" s="59"/>
      <c r="OOM4" s="59"/>
      <c r="OON4" s="59"/>
      <c r="OOO4" s="59"/>
      <c r="OOP4" s="59"/>
      <c r="OOQ4" s="59"/>
      <c r="OOR4" s="59"/>
      <c r="OOS4" s="59"/>
      <c r="OOT4" s="59"/>
      <c r="OOU4" s="59"/>
      <c r="OOV4" s="59"/>
      <c r="OOW4" s="59"/>
      <c r="OOX4" s="59"/>
      <c r="OOY4" s="59"/>
      <c r="OOZ4" s="59"/>
      <c r="OPA4" s="59"/>
      <c r="OPB4" s="59"/>
      <c r="OPC4" s="59"/>
      <c r="OPD4" s="59"/>
      <c r="OPE4" s="59"/>
      <c r="OPF4" s="59"/>
      <c r="OPG4" s="59"/>
      <c r="OPH4" s="59"/>
      <c r="OPI4" s="59"/>
      <c r="OPJ4" s="59"/>
      <c r="OPK4" s="59"/>
      <c r="OPL4" s="59"/>
      <c r="OPM4" s="59"/>
      <c r="OPN4" s="59"/>
      <c r="OPO4" s="59"/>
      <c r="OPP4" s="59"/>
      <c r="OPQ4" s="59"/>
      <c r="OPR4" s="59"/>
      <c r="OPS4" s="59"/>
      <c r="OPT4" s="59"/>
      <c r="OPU4" s="59"/>
      <c r="OPV4" s="59"/>
      <c r="OPW4" s="59"/>
      <c r="OPX4" s="59"/>
      <c r="OPY4" s="59"/>
      <c r="OPZ4" s="59"/>
      <c r="OQA4" s="59"/>
      <c r="OQB4" s="59"/>
      <c r="OQC4" s="59"/>
      <c r="OQD4" s="59"/>
      <c r="OQE4" s="59"/>
      <c r="OQF4" s="59"/>
      <c r="OQG4" s="59"/>
      <c r="OQH4" s="59"/>
      <c r="OQI4" s="59"/>
      <c r="OQJ4" s="59"/>
      <c r="OQK4" s="59"/>
      <c r="OQL4" s="59"/>
      <c r="OQM4" s="59"/>
      <c r="OQN4" s="59"/>
      <c r="OQO4" s="59"/>
      <c r="OQP4" s="59"/>
      <c r="OQQ4" s="59"/>
      <c r="OQR4" s="59"/>
      <c r="OQS4" s="59"/>
      <c r="OQT4" s="59"/>
      <c r="OQU4" s="59"/>
      <c r="OQV4" s="59"/>
      <c r="OQW4" s="59"/>
      <c r="OQX4" s="59"/>
      <c r="OQY4" s="59"/>
      <c r="OQZ4" s="59"/>
      <c r="ORA4" s="59"/>
      <c r="ORB4" s="59"/>
      <c r="ORC4" s="59"/>
      <c r="ORD4" s="59"/>
      <c r="ORE4" s="59"/>
      <c r="ORF4" s="59"/>
      <c r="ORG4" s="59"/>
      <c r="ORH4" s="59"/>
      <c r="ORI4" s="59"/>
      <c r="ORJ4" s="59"/>
      <c r="ORK4" s="59"/>
      <c r="ORL4" s="59"/>
      <c r="ORM4" s="59"/>
      <c r="ORN4" s="59"/>
      <c r="ORO4" s="59"/>
      <c r="ORP4" s="59"/>
      <c r="ORQ4" s="59"/>
      <c r="ORR4" s="59"/>
      <c r="ORS4" s="59"/>
      <c r="ORT4" s="59"/>
      <c r="ORU4" s="59"/>
      <c r="ORV4" s="59"/>
      <c r="ORW4" s="59"/>
      <c r="ORX4" s="59"/>
      <c r="ORY4" s="59"/>
      <c r="ORZ4" s="59"/>
      <c r="OSA4" s="59"/>
      <c r="OSB4" s="59"/>
      <c r="OSC4" s="59"/>
      <c r="OSD4" s="59"/>
      <c r="OSE4" s="59"/>
      <c r="OSF4" s="59"/>
      <c r="OSG4" s="59"/>
      <c r="OSH4" s="59"/>
      <c r="OSI4" s="59"/>
      <c r="OSJ4" s="59"/>
      <c r="OSK4" s="59"/>
      <c r="OSL4" s="59"/>
      <c r="OSM4" s="59"/>
      <c r="OSN4" s="59"/>
      <c r="OSO4" s="59"/>
      <c r="OSP4" s="59"/>
      <c r="OSQ4" s="59"/>
      <c r="OSR4" s="59"/>
      <c r="OSS4" s="59"/>
      <c r="OST4" s="59"/>
      <c r="OSU4" s="59"/>
      <c r="OSV4" s="59"/>
      <c r="OSW4" s="59"/>
      <c r="OSX4" s="59"/>
      <c r="OSY4" s="59"/>
      <c r="OSZ4" s="59"/>
      <c r="OTA4" s="59"/>
      <c r="OTB4" s="59"/>
      <c r="OTC4" s="59"/>
      <c r="OTD4" s="59"/>
      <c r="OTE4" s="59"/>
      <c r="OTF4" s="59"/>
      <c r="OTG4" s="59"/>
      <c r="OTH4" s="59"/>
      <c r="OTI4" s="59"/>
      <c r="OTJ4" s="59"/>
      <c r="OTK4" s="59"/>
      <c r="OTL4" s="59"/>
      <c r="OTM4" s="59"/>
      <c r="OTN4" s="59"/>
      <c r="OTO4" s="59"/>
      <c r="OTP4" s="59"/>
      <c r="OTQ4" s="59"/>
      <c r="OTR4" s="59"/>
      <c r="OTS4" s="59"/>
      <c r="OTT4" s="59"/>
      <c r="OTU4" s="59"/>
      <c r="OTV4" s="59"/>
      <c r="OTW4" s="59"/>
      <c r="OTX4" s="59"/>
      <c r="OTY4" s="59"/>
      <c r="OTZ4" s="59"/>
      <c r="OUA4" s="59"/>
      <c r="OUB4" s="59"/>
      <c r="OUC4" s="59"/>
      <c r="OUD4" s="59"/>
      <c r="OUE4" s="59"/>
      <c r="OUF4" s="59"/>
      <c r="OUG4" s="59"/>
      <c r="OUH4" s="59"/>
      <c r="OUI4" s="59"/>
      <c r="OUJ4" s="59"/>
      <c r="OUK4" s="59"/>
      <c r="OUL4" s="59"/>
      <c r="OUM4" s="59"/>
      <c r="OUN4" s="59"/>
      <c r="OUO4" s="59"/>
      <c r="OUP4" s="59"/>
      <c r="OUQ4" s="59"/>
      <c r="OUR4" s="59"/>
      <c r="OUS4" s="59"/>
      <c r="OUT4" s="59"/>
      <c r="OUU4" s="59"/>
      <c r="OUV4" s="59"/>
      <c r="OUW4" s="59"/>
      <c r="OUX4" s="59"/>
      <c r="OUY4" s="59"/>
      <c r="OUZ4" s="59"/>
      <c r="OVA4" s="59"/>
      <c r="OVB4" s="59"/>
      <c r="OVC4" s="59"/>
      <c r="OVD4" s="59"/>
      <c r="OVE4" s="59"/>
      <c r="OVF4" s="59"/>
      <c r="OVG4" s="59"/>
      <c r="OVH4" s="59"/>
      <c r="OVI4" s="59"/>
      <c r="OVJ4" s="59"/>
      <c r="OVK4" s="59"/>
      <c r="OVL4" s="59"/>
      <c r="OVM4" s="59"/>
      <c r="OVN4" s="59"/>
      <c r="OVO4" s="59"/>
      <c r="OVP4" s="59"/>
      <c r="OVQ4" s="59"/>
      <c r="OVR4" s="59"/>
      <c r="OVS4" s="59"/>
      <c r="OVT4" s="59"/>
      <c r="OVU4" s="59"/>
      <c r="OVV4" s="59"/>
      <c r="OVW4" s="59"/>
      <c r="OVX4" s="59"/>
      <c r="OVY4" s="59"/>
      <c r="OVZ4" s="59"/>
      <c r="OWA4" s="59"/>
      <c r="OWB4" s="59"/>
      <c r="OWC4" s="59"/>
      <c r="OWD4" s="59"/>
      <c r="OWE4" s="59"/>
      <c r="OWF4" s="59"/>
      <c r="OWG4" s="59"/>
      <c r="OWH4" s="59"/>
      <c r="OWI4" s="59"/>
      <c r="OWJ4" s="59"/>
      <c r="OWK4" s="59"/>
      <c r="OWL4" s="59"/>
      <c r="OWM4" s="59"/>
      <c r="OWN4" s="59"/>
      <c r="OWO4" s="59"/>
      <c r="OWP4" s="59"/>
      <c r="OWQ4" s="59"/>
      <c r="OWR4" s="59"/>
      <c r="OWS4" s="59"/>
      <c r="OWT4" s="59"/>
      <c r="OWU4" s="59"/>
      <c r="OWV4" s="59"/>
      <c r="OWW4" s="59"/>
      <c r="OWX4" s="59"/>
      <c r="OWY4" s="59"/>
      <c r="OWZ4" s="59"/>
      <c r="OXA4" s="59"/>
      <c r="OXB4" s="59"/>
      <c r="OXC4" s="59"/>
      <c r="OXD4" s="59"/>
      <c r="OXE4" s="59"/>
      <c r="OXF4" s="59"/>
      <c r="OXG4" s="59"/>
      <c r="OXH4" s="59"/>
      <c r="OXI4" s="59"/>
      <c r="OXJ4" s="59"/>
      <c r="OXK4" s="59"/>
      <c r="OXL4" s="59"/>
      <c r="OXM4" s="59"/>
      <c r="OXN4" s="59"/>
      <c r="OXO4" s="59"/>
      <c r="OXP4" s="59"/>
      <c r="OXQ4" s="59"/>
      <c r="OXR4" s="59"/>
      <c r="OXS4" s="59"/>
      <c r="OXT4" s="59"/>
      <c r="OXU4" s="59"/>
      <c r="OXV4" s="59"/>
      <c r="OXW4" s="59"/>
      <c r="OXX4" s="59"/>
      <c r="OXY4" s="59"/>
      <c r="OXZ4" s="59"/>
      <c r="OYA4" s="59"/>
      <c r="OYB4" s="59"/>
      <c r="OYC4" s="59"/>
      <c r="OYD4" s="59"/>
      <c r="OYE4" s="59"/>
      <c r="OYF4" s="59"/>
      <c r="OYG4" s="59"/>
      <c r="OYH4" s="59"/>
      <c r="OYI4" s="59"/>
      <c r="OYJ4" s="59"/>
      <c r="OYK4" s="59"/>
      <c r="OYL4" s="59"/>
      <c r="OYM4" s="59"/>
      <c r="OYN4" s="59"/>
      <c r="OYO4" s="59"/>
      <c r="OYP4" s="59"/>
      <c r="OYQ4" s="59"/>
      <c r="OYR4" s="59"/>
      <c r="OYS4" s="59"/>
      <c r="OYT4" s="59"/>
      <c r="OYU4" s="59"/>
      <c r="OYV4" s="59"/>
      <c r="OYW4" s="59"/>
      <c r="OYX4" s="59"/>
      <c r="OYY4" s="59"/>
      <c r="OYZ4" s="59"/>
      <c r="OZA4" s="59"/>
      <c r="OZB4" s="59"/>
      <c r="OZC4" s="59"/>
      <c r="OZD4" s="59"/>
      <c r="OZE4" s="59"/>
      <c r="OZF4" s="59"/>
      <c r="OZG4" s="59"/>
      <c r="OZH4" s="59"/>
      <c r="OZI4" s="59"/>
      <c r="OZJ4" s="59"/>
      <c r="OZK4" s="59"/>
      <c r="OZL4" s="59"/>
      <c r="OZM4" s="59"/>
      <c r="OZN4" s="59"/>
      <c r="OZO4" s="59"/>
      <c r="OZP4" s="59"/>
      <c r="OZQ4" s="59"/>
      <c r="OZR4" s="59"/>
      <c r="OZS4" s="59"/>
      <c r="OZT4" s="59"/>
      <c r="OZU4" s="59"/>
      <c r="OZV4" s="59"/>
      <c r="OZW4" s="59"/>
      <c r="OZX4" s="59"/>
      <c r="OZY4" s="59"/>
      <c r="OZZ4" s="59"/>
      <c r="PAA4" s="59"/>
      <c r="PAB4" s="59"/>
      <c r="PAC4" s="59"/>
      <c r="PAD4" s="59"/>
      <c r="PAE4" s="59"/>
      <c r="PAF4" s="59"/>
      <c r="PAG4" s="59"/>
      <c r="PAH4" s="59"/>
      <c r="PAI4" s="59"/>
      <c r="PAJ4" s="59"/>
      <c r="PAK4" s="59"/>
      <c r="PAL4" s="59"/>
      <c r="PAM4" s="59"/>
      <c r="PAN4" s="59"/>
      <c r="PAO4" s="59"/>
      <c r="PAP4" s="59"/>
      <c r="PAQ4" s="59"/>
      <c r="PAR4" s="59"/>
      <c r="PAS4" s="59"/>
      <c r="PAT4" s="59"/>
      <c r="PAU4" s="59"/>
      <c r="PAV4" s="59"/>
      <c r="PAW4" s="59"/>
      <c r="PAX4" s="59"/>
      <c r="PAY4" s="59"/>
      <c r="PAZ4" s="59"/>
      <c r="PBA4" s="59"/>
      <c r="PBB4" s="59"/>
      <c r="PBC4" s="59"/>
      <c r="PBD4" s="59"/>
      <c r="PBE4" s="59"/>
      <c r="PBF4" s="59"/>
      <c r="PBG4" s="59"/>
      <c r="PBH4" s="59"/>
      <c r="PBI4" s="59"/>
      <c r="PBJ4" s="59"/>
      <c r="PBK4" s="59"/>
      <c r="PBL4" s="59"/>
      <c r="PBM4" s="59"/>
      <c r="PBN4" s="59"/>
      <c r="PBO4" s="59"/>
      <c r="PBP4" s="59"/>
      <c r="PBQ4" s="59"/>
      <c r="PBR4" s="59"/>
      <c r="PBS4" s="59"/>
      <c r="PBT4" s="59"/>
      <c r="PBU4" s="59"/>
      <c r="PBV4" s="59"/>
      <c r="PBW4" s="59"/>
      <c r="PBX4" s="59"/>
      <c r="PBY4" s="59"/>
      <c r="PBZ4" s="59"/>
      <c r="PCA4" s="59"/>
      <c r="PCB4" s="59"/>
      <c r="PCC4" s="59"/>
      <c r="PCD4" s="59"/>
      <c r="PCE4" s="59"/>
      <c r="PCF4" s="59"/>
      <c r="PCG4" s="59"/>
      <c r="PCH4" s="59"/>
      <c r="PCI4" s="59"/>
      <c r="PCJ4" s="59"/>
      <c r="PCK4" s="59"/>
      <c r="PCL4" s="59"/>
      <c r="PCM4" s="59"/>
      <c r="PCN4" s="59"/>
      <c r="PCO4" s="59"/>
      <c r="PCP4" s="59"/>
      <c r="PCQ4" s="59"/>
      <c r="PCR4" s="59"/>
      <c r="PCS4" s="59"/>
      <c r="PCT4" s="59"/>
      <c r="PCU4" s="59"/>
      <c r="PCV4" s="59"/>
      <c r="PCW4" s="59"/>
      <c r="PCX4" s="59"/>
      <c r="PCY4" s="59"/>
      <c r="PCZ4" s="59"/>
      <c r="PDA4" s="59"/>
      <c r="PDB4" s="59"/>
      <c r="PDC4" s="59"/>
      <c r="PDD4" s="59"/>
      <c r="PDE4" s="59"/>
      <c r="PDF4" s="59"/>
      <c r="PDG4" s="59"/>
      <c r="PDH4" s="59"/>
      <c r="PDI4" s="59"/>
      <c r="PDJ4" s="59"/>
      <c r="PDK4" s="59"/>
      <c r="PDL4" s="59"/>
      <c r="PDM4" s="59"/>
      <c r="PDN4" s="59"/>
      <c r="PDO4" s="59"/>
      <c r="PDP4" s="59"/>
      <c r="PDQ4" s="59"/>
      <c r="PDR4" s="59"/>
      <c r="PDS4" s="59"/>
      <c r="PDT4" s="59"/>
      <c r="PDU4" s="59"/>
      <c r="PDV4" s="59"/>
      <c r="PDW4" s="59"/>
      <c r="PDX4" s="59"/>
      <c r="PDY4" s="59"/>
      <c r="PDZ4" s="59"/>
      <c r="PEA4" s="59"/>
      <c r="PEB4" s="59"/>
      <c r="PEC4" s="59"/>
      <c r="PED4" s="59"/>
      <c r="PEE4" s="59"/>
      <c r="PEF4" s="59"/>
      <c r="PEG4" s="59"/>
      <c r="PEH4" s="59"/>
      <c r="PEI4" s="59"/>
      <c r="PEJ4" s="59"/>
      <c r="PEK4" s="59"/>
      <c r="PEL4" s="59"/>
      <c r="PEM4" s="59"/>
      <c r="PEN4" s="59"/>
      <c r="PEO4" s="59"/>
      <c r="PEP4" s="59"/>
      <c r="PEQ4" s="59"/>
      <c r="PER4" s="59"/>
      <c r="PES4" s="59"/>
      <c r="PET4" s="59"/>
      <c r="PEU4" s="59"/>
      <c r="PEV4" s="59"/>
      <c r="PEW4" s="59"/>
      <c r="PEX4" s="59"/>
      <c r="PEY4" s="59"/>
      <c r="PEZ4" s="59"/>
      <c r="PFA4" s="59"/>
      <c r="PFB4" s="59"/>
      <c r="PFC4" s="59"/>
      <c r="PFD4" s="59"/>
      <c r="PFE4" s="59"/>
      <c r="PFF4" s="59"/>
      <c r="PFG4" s="59"/>
      <c r="PFH4" s="59"/>
      <c r="PFI4" s="59"/>
      <c r="PFJ4" s="59"/>
      <c r="PFK4" s="59"/>
      <c r="PFL4" s="59"/>
      <c r="PFM4" s="59"/>
      <c r="PFN4" s="59"/>
      <c r="PFO4" s="59"/>
      <c r="PFP4" s="59"/>
      <c r="PFQ4" s="59"/>
      <c r="PFR4" s="59"/>
      <c r="PFS4" s="59"/>
      <c r="PFT4" s="59"/>
      <c r="PFU4" s="59"/>
      <c r="PFV4" s="59"/>
      <c r="PFW4" s="59"/>
      <c r="PFX4" s="59"/>
      <c r="PFY4" s="59"/>
      <c r="PFZ4" s="59"/>
      <c r="PGA4" s="59"/>
      <c r="PGB4" s="59"/>
      <c r="PGC4" s="59"/>
      <c r="PGD4" s="59"/>
      <c r="PGE4" s="59"/>
      <c r="PGF4" s="59"/>
      <c r="PGG4" s="59"/>
      <c r="PGH4" s="59"/>
      <c r="PGI4" s="59"/>
      <c r="PGJ4" s="59"/>
      <c r="PGK4" s="59"/>
      <c r="PGL4" s="59"/>
      <c r="PGM4" s="59"/>
      <c r="PGN4" s="59"/>
      <c r="PGO4" s="59"/>
      <c r="PGP4" s="59"/>
      <c r="PGQ4" s="59"/>
      <c r="PGR4" s="59"/>
      <c r="PGS4" s="59"/>
      <c r="PGT4" s="59"/>
      <c r="PGU4" s="59"/>
      <c r="PGV4" s="59"/>
      <c r="PGW4" s="59"/>
      <c r="PGX4" s="59"/>
      <c r="PGY4" s="59"/>
      <c r="PGZ4" s="59"/>
      <c r="PHA4" s="59"/>
      <c r="PHB4" s="59"/>
      <c r="PHC4" s="59"/>
      <c r="PHD4" s="59"/>
      <c r="PHE4" s="59"/>
      <c r="PHF4" s="59"/>
      <c r="PHG4" s="59"/>
      <c r="PHH4" s="59"/>
      <c r="PHI4" s="59"/>
      <c r="PHJ4" s="59"/>
      <c r="PHK4" s="59"/>
      <c r="PHL4" s="59"/>
      <c r="PHM4" s="59"/>
      <c r="PHN4" s="59"/>
      <c r="PHO4" s="59"/>
      <c r="PHP4" s="59"/>
      <c r="PHQ4" s="59"/>
      <c r="PHR4" s="59"/>
      <c r="PHS4" s="59"/>
      <c r="PHT4" s="59"/>
      <c r="PHU4" s="59"/>
      <c r="PHV4" s="59"/>
      <c r="PHW4" s="59"/>
      <c r="PHX4" s="59"/>
      <c r="PHY4" s="59"/>
      <c r="PHZ4" s="59"/>
      <c r="PIA4" s="59"/>
      <c r="PIB4" s="59"/>
      <c r="PIC4" s="59"/>
      <c r="PID4" s="59"/>
      <c r="PIE4" s="59"/>
      <c r="PIF4" s="59"/>
      <c r="PIG4" s="59"/>
      <c r="PIH4" s="59"/>
      <c r="PII4" s="59"/>
      <c r="PIJ4" s="59"/>
      <c r="PIK4" s="59"/>
      <c r="PIL4" s="59"/>
      <c r="PIM4" s="59"/>
      <c r="PIN4" s="59"/>
      <c r="PIO4" s="59"/>
      <c r="PIP4" s="59"/>
      <c r="PIQ4" s="59"/>
      <c r="PIR4" s="59"/>
      <c r="PIS4" s="59"/>
      <c r="PIT4" s="59"/>
      <c r="PIU4" s="59"/>
      <c r="PIV4" s="59"/>
      <c r="PIW4" s="59"/>
      <c r="PIX4" s="59"/>
      <c r="PIY4" s="59"/>
      <c r="PIZ4" s="59"/>
      <c r="PJA4" s="59"/>
      <c r="PJB4" s="59"/>
      <c r="PJC4" s="59"/>
      <c r="PJD4" s="59"/>
      <c r="PJE4" s="59"/>
      <c r="PJF4" s="59"/>
      <c r="PJG4" s="59"/>
      <c r="PJH4" s="59"/>
      <c r="PJI4" s="59"/>
      <c r="PJJ4" s="59"/>
      <c r="PJK4" s="59"/>
      <c r="PJL4" s="59"/>
      <c r="PJM4" s="59"/>
      <c r="PJN4" s="59"/>
      <c r="PJO4" s="59"/>
      <c r="PJP4" s="59"/>
      <c r="PJQ4" s="59"/>
      <c r="PJR4" s="59"/>
      <c r="PJS4" s="59"/>
      <c r="PJT4" s="59"/>
      <c r="PJU4" s="59"/>
      <c r="PJV4" s="59"/>
      <c r="PJW4" s="59"/>
      <c r="PJX4" s="59"/>
      <c r="PJY4" s="59"/>
      <c r="PJZ4" s="59"/>
      <c r="PKA4" s="59"/>
      <c r="PKB4" s="59"/>
      <c r="PKC4" s="59"/>
      <c r="PKD4" s="59"/>
      <c r="PKE4" s="59"/>
      <c r="PKF4" s="59"/>
      <c r="PKG4" s="59"/>
      <c r="PKH4" s="59"/>
      <c r="PKI4" s="59"/>
      <c r="PKJ4" s="59"/>
      <c r="PKK4" s="59"/>
      <c r="PKL4" s="59"/>
      <c r="PKM4" s="59"/>
      <c r="PKN4" s="59"/>
      <c r="PKO4" s="59"/>
      <c r="PKP4" s="59"/>
      <c r="PKQ4" s="59"/>
      <c r="PKR4" s="59"/>
      <c r="PKS4" s="59"/>
      <c r="PKT4" s="59"/>
      <c r="PKU4" s="59"/>
      <c r="PKV4" s="59"/>
      <c r="PKW4" s="59"/>
      <c r="PKX4" s="59"/>
      <c r="PKY4" s="59"/>
      <c r="PKZ4" s="59"/>
      <c r="PLA4" s="59"/>
      <c r="PLB4" s="59"/>
      <c r="PLC4" s="59"/>
      <c r="PLD4" s="59"/>
      <c r="PLE4" s="59"/>
      <c r="PLF4" s="59"/>
      <c r="PLG4" s="59"/>
      <c r="PLH4" s="59"/>
      <c r="PLI4" s="59"/>
      <c r="PLJ4" s="59"/>
      <c r="PLK4" s="59"/>
      <c r="PLL4" s="59"/>
      <c r="PLM4" s="59"/>
      <c r="PLN4" s="59"/>
      <c r="PLO4" s="59"/>
      <c r="PLP4" s="59"/>
      <c r="PLQ4" s="59"/>
      <c r="PLR4" s="59"/>
      <c r="PLS4" s="59"/>
      <c r="PLT4" s="59"/>
      <c r="PLU4" s="59"/>
      <c r="PLV4" s="59"/>
      <c r="PLW4" s="59"/>
      <c r="PLX4" s="59"/>
      <c r="PLY4" s="59"/>
      <c r="PLZ4" s="59"/>
      <c r="PMA4" s="59"/>
      <c r="PMB4" s="59"/>
      <c r="PMC4" s="59"/>
      <c r="PMD4" s="59"/>
      <c r="PME4" s="59"/>
      <c r="PMF4" s="59"/>
      <c r="PMG4" s="59"/>
      <c r="PMH4" s="59"/>
      <c r="PMI4" s="59"/>
      <c r="PMJ4" s="59"/>
      <c r="PMK4" s="59"/>
      <c r="PML4" s="59"/>
      <c r="PMM4" s="59"/>
      <c r="PMN4" s="59"/>
      <c r="PMO4" s="59"/>
      <c r="PMP4" s="59"/>
      <c r="PMQ4" s="59"/>
      <c r="PMR4" s="59"/>
      <c r="PMS4" s="59"/>
      <c r="PMT4" s="59"/>
      <c r="PMU4" s="59"/>
      <c r="PMV4" s="59"/>
      <c r="PMW4" s="59"/>
      <c r="PMX4" s="59"/>
      <c r="PMY4" s="59"/>
      <c r="PMZ4" s="59"/>
      <c r="PNA4" s="59"/>
      <c r="PNB4" s="59"/>
      <c r="PNC4" s="59"/>
      <c r="PND4" s="59"/>
      <c r="PNE4" s="59"/>
      <c r="PNF4" s="59"/>
      <c r="PNG4" s="59"/>
      <c r="PNH4" s="59"/>
      <c r="PNI4" s="59"/>
      <c r="PNJ4" s="59"/>
      <c r="PNK4" s="59"/>
      <c r="PNL4" s="59"/>
      <c r="PNM4" s="59"/>
      <c r="PNN4" s="59"/>
      <c r="PNO4" s="59"/>
      <c r="PNP4" s="59"/>
      <c r="PNQ4" s="59"/>
      <c r="PNR4" s="59"/>
      <c r="PNS4" s="59"/>
      <c r="PNT4" s="59"/>
      <c r="PNU4" s="59"/>
      <c r="PNV4" s="59"/>
      <c r="PNW4" s="59"/>
      <c r="PNX4" s="59"/>
      <c r="PNY4" s="59"/>
      <c r="PNZ4" s="59"/>
      <c r="POA4" s="59"/>
      <c r="POB4" s="59"/>
      <c r="POC4" s="59"/>
      <c r="POD4" s="59"/>
      <c r="POE4" s="59"/>
      <c r="POF4" s="59"/>
      <c r="POG4" s="59"/>
      <c r="POH4" s="59"/>
      <c r="POI4" s="59"/>
      <c r="POJ4" s="59"/>
      <c r="POK4" s="59"/>
      <c r="POL4" s="59"/>
      <c r="POM4" s="59"/>
      <c r="PON4" s="59"/>
      <c r="POO4" s="59"/>
      <c r="POP4" s="59"/>
      <c r="POQ4" s="59"/>
      <c r="POR4" s="59"/>
      <c r="POS4" s="59"/>
      <c r="POT4" s="59"/>
      <c r="POU4" s="59"/>
      <c r="POV4" s="59"/>
      <c r="POW4" s="59"/>
      <c r="POX4" s="59"/>
      <c r="POY4" s="59"/>
      <c r="POZ4" s="59"/>
      <c r="PPA4" s="59"/>
      <c r="PPB4" s="59"/>
      <c r="PPC4" s="59"/>
      <c r="PPD4" s="59"/>
      <c r="PPE4" s="59"/>
      <c r="PPF4" s="59"/>
      <c r="PPG4" s="59"/>
      <c r="PPH4" s="59"/>
      <c r="PPI4" s="59"/>
      <c r="PPJ4" s="59"/>
      <c r="PPK4" s="59"/>
      <c r="PPL4" s="59"/>
      <c r="PPM4" s="59"/>
      <c r="PPN4" s="59"/>
      <c r="PPO4" s="59"/>
      <c r="PPP4" s="59"/>
      <c r="PPQ4" s="59"/>
      <c r="PPR4" s="59"/>
      <c r="PPS4" s="59"/>
      <c r="PPT4" s="59"/>
      <c r="PPU4" s="59"/>
      <c r="PPV4" s="59"/>
      <c r="PPW4" s="59"/>
      <c r="PPX4" s="59"/>
      <c r="PPY4" s="59"/>
      <c r="PPZ4" s="59"/>
      <c r="PQA4" s="59"/>
      <c r="PQB4" s="59"/>
      <c r="PQC4" s="59"/>
      <c r="PQD4" s="59"/>
      <c r="PQE4" s="59"/>
      <c r="PQF4" s="59"/>
      <c r="PQG4" s="59"/>
      <c r="PQH4" s="59"/>
      <c r="PQI4" s="59"/>
      <c r="PQJ4" s="59"/>
      <c r="PQK4" s="59"/>
      <c r="PQL4" s="59"/>
      <c r="PQM4" s="59"/>
      <c r="PQN4" s="59"/>
      <c r="PQO4" s="59"/>
      <c r="PQP4" s="59"/>
      <c r="PQQ4" s="59"/>
      <c r="PQR4" s="59"/>
      <c r="PQS4" s="59"/>
      <c r="PQT4" s="59"/>
      <c r="PQU4" s="59"/>
      <c r="PQV4" s="59"/>
      <c r="PQW4" s="59"/>
      <c r="PQX4" s="59"/>
      <c r="PQY4" s="59"/>
      <c r="PQZ4" s="59"/>
      <c r="PRA4" s="59"/>
      <c r="PRB4" s="59"/>
      <c r="PRC4" s="59"/>
      <c r="PRD4" s="59"/>
      <c r="PRE4" s="59"/>
      <c r="PRF4" s="59"/>
      <c r="PRG4" s="59"/>
      <c r="PRH4" s="59"/>
      <c r="PRI4" s="59"/>
      <c r="PRJ4" s="59"/>
      <c r="PRK4" s="59"/>
      <c r="PRL4" s="59"/>
      <c r="PRM4" s="59"/>
      <c r="PRN4" s="59"/>
      <c r="PRO4" s="59"/>
      <c r="PRP4" s="59"/>
      <c r="PRQ4" s="59"/>
      <c r="PRR4" s="59"/>
      <c r="PRS4" s="59"/>
      <c r="PRT4" s="59"/>
      <c r="PRU4" s="59"/>
      <c r="PRV4" s="59"/>
      <c r="PRW4" s="59"/>
      <c r="PRX4" s="59"/>
      <c r="PRY4" s="59"/>
      <c r="PRZ4" s="59"/>
      <c r="PSA4" s="59"/>
      <c r="PSB4" s="59"/>
      <c r="PSC4" s="59"/>
      <c r="PSD4" s="59"/>
      <c r="PSE4" s="59"/>
      <c r="PSF4" s="59"/>
      <c r="PSG4" s="59"/>
      <c r="PSH4" s="59"/>
      <c r="PSI4" s="59"/>
      <c r="PSJ4" s="59"/>
      <c r="PSK4" s="59"/>
      <c r="PSL4" s="59"/>
      <c r="PSM4" s="59"/>
      <c r="PSN4" s="59"/>
      <c r="PSO4" s="59"/>
      <c r="PSP4" s="59"/>
      <c r="PSQ4" s="59"/>
      <c r="PSR4" s="59"/>
      <c r="PSS4" s="59"/>
      <c r="PST4" s="59"/>
      <c r="PSU4" s="59"/>
      <c r="PSV4" s="59"/>
      <c r="PSW4" s="59"/>
      <c r="PSX4" s="59"/>
      <c r="PSY4" s="59"/>
      <c r="PSZ4" s="59"/>
      <c r="PTA4" s="59"/>
      <c r="PTB4" s="59"/>
      <c r="PTC4" s="59"/>
      <c r="PTD4" s="59"/>
      <c r="PTE4" s="59"/>
      <c r="PTF4" s="59"/>
      <c r="PTG4" s="59"/>
      <c r="PTH4" s="59"/>
      <c r="PTI4" s="59"/>
      <c r="PTJ4" s="59"/>
      <c r="PTK4" s="59"/>
      <c r="PTL4" s="59"/>
      <c r="PTM4" s="59"/>
      <c r="PTN4" s="59"/>
      <c r="PTO4" s="59"/>
      <c r="PTP4" s="59"/>
      <c r="PTQ4" s="59"/>
      <c r="PTR4" s="59"/>
      <c r="PTS4" s="59"/>
      <c r="PTT4" s="59"/>
      <c r="PTU4" s="59"/>
      <c r="PTV4" s="59"/>
      <c r="PTW4" s="59"/>
      <c r="PTX4" s="59"/>
      <c r="PTY4" s="59"/>
      <c r="PTZ4" s="59"/>
      <c r="PUA4" s="59"/>
      <c r="PUB4" s="59"/>
      <c r="PUC4" s="59"/>
      <c r="PUD4" s="59"/>
      <c r="PUE4" s="59"/>
      <c r="PUF4" s="59"/>
      <c r="PUG4" s="59"/>
      <c r="PUH4" s="59"/>
      <c r="PUI4" s="59"/>
      <c r="PUJ4" s="59"/>
      <c r="PUK4" s="59"/>
      <c r="PUL4" s="59"/>
      <c r="PUM4" s="59"/>
      <c r="PUN4" s="59"/>
      <c r="PUO4" s="59"/>
      <c r="PUP4" s="59"/>
      <c r="PUQ4" s="59"/>
      <c r="PUR4" s="59"/>
      <c r="PUS4" s="59"/>
      <c r="PUT4" s="59"/>
      <c r="PUU4" s="59"/>
      <c r="PUV4" s="59"/>
      <c r="PUW4" s="59"/>
      <c r="PUX4" s="59"/>
      <c r="PUY4" s="59"/>
      <c r="PUZ4" s="59"/>
      <c r="PVA4" s="59"/>
      <c r="PVB4" s="59"/>
      <c r="PVC4" s="59"/>
      <c r="PVD4" s="59"/>
      <c r="PVE4" s="59"/>
      <c r="PVF4" s="59"/>
      <c r="PVG4" s="59"/>
      <c r="PVH4" s="59"/>
      <c r="PVI4" s="59"/>
      <c r="PVJ4" s="59"/>
      <c r="PVK4" s="59"/>
      <c r="PVL4" s="59"/>
      <c r="PVM4" s="59"/>
      <c r="PVN4" s="59"/>
      <c r="PVO4" s="59"/>
      <c r="PVP4" s="59"/>
      <c r="PVQ4" s="59"/>
      <c r="PVR4" s="59"/>
      <c r="PVS4" s="59"/>
      <c r="PVT4" s="59"/>
      <c r="PVU4" s="59"/>
      <c r="PVV4" s="59"/>
      <c r="PVW4" s="59"/>
      <c r="PVX4" s="59"/>
      <c r="PVY4" s="59"/>
      <c r="PVZ4" s="59"/>
      <c r="PWA4" s="59"/>
      <c r="PWB4" s="59"/>
      <c r="PWC4" s="59"/>
      <c r="PWD4" s="59"/>
      <c r="PWE4" s="59"/>
      <c r="PWF4" s="59"/>
      <c r="PWG4" s="59"/>
      <c r="PWH4" s="59"/>
      <c r="PWI4" s="59"/>
      <c r="PWJ4" s="59"/>
      <c r="PWK4" s="59"/>
      <c r="PWL4" s="59"/>
      <c r="PWM4" s="59"/>
      <c r="PWN4" s="59"/>
      <c r="PWO4" s="59"/>
      <c r="PWP4" s="59"/>
      <c r="PWQ4" s="59"/>
      <c r="PWR4" s="59"/>
      <c r="PWS4" s="59"/>
      <c r="PWT4" s="59"/>
      <c r="PWU4" s="59"/>
      <c r="PWV4" s="59"/>
      <c r="PWW4" s="59"/>
      <c r="PWX4" s="59"/>
      <c r="PWY4" s="59"/>
      <c r="PWZ4" s="59"/>
      <c r="PXA4" s="59"/>
      <c r="PXB4" s="59"/>
      <c r="PXC4" s="59"/>
      <c r="PXD4" s="59"/>
      <c r="PXE4" s="59"/>
      <c r="PXF4" s="59"/>
      <c r="PXG4" s="59"/>
      <c r="PXH4" s="59"/>
      <c r="PXI4" s="59"/>
      <c r="PXJ4" s="59"/>
      <c r="PXK4" s="59"/>
      <c r="PXL4" s="59"/>
      <c r="PXM4" s="59"/>
      <c r="PXN4" s="59"/>
      <c r="PXO4" s="59"/>
      <c r="PXP4" s="59"/>
      <c r="PXQ4" s="59"/>
      <c r="PXR4" s="59"/>
      <c r="PXS4" s="59"/>
      <c r="PXT4" s="59"/>
      <c r="PXU4" s="59"/>
      <c r="PXV4" s="59"/>
      <c r="PXW4" s="59"/>
      <c r="PXX4" s="59"/>
      <c r="PXY4" s="59"/>
      <c r="PXZ4" s="59"/>
      <c r="PYA4" s="59"/>
      <c r="PYB4" s="59"/>
      <c r="PYC4" s="59"/>
      <c r="PYD4" s="59"/>
      <c r="PYE4" s="59"/>
      <c r="PYF4" s="59"/>
      <c r="PYG4" s="59"/>
      <c r="PYH4" s="59"/>
      <c r="PYI4" s="59"/>
      <c r="PYJ4" s="59"/>
      <c r="PYK4" s="59"/>
      <c r="PYL4" s="59"/>
      <c r="PYM4" s="59"/>
      <c r="PYN4" s="59"/>
      <c r="PYO4" s="59"/>
      <c r="PYP4" s="59"/>
      <c r="PYQ4" s="59"/>
      <c r="PYR4" s="59"/>
      <c r="PYS4" s="59"/>
      <c r="PYT4" s="59"/>
      <c r="PYU4" s="59"/>
      <c r="PYV4" s="59"/>
      <c r="PYW4" s="59"/>
      <c r="PYX4" s="59"/>
      <c r="PYY4" s="59"/>
      <c r="PYZ4" s="59"/>
      <c r="PZA4" s="59"/>
      <c r="PZB4" s="59"/>
      <c r="PZC4" s="59"/>
      <c r="PZD4" s="59"/>
      <c r="PZE4" s="59"/>
      <c r="PZF4" s="59"/>
      <c r="PZG4" s="59"/>
      <c r="PZH4" s="59"/>
      <c r="PZI4" s="59"/>
      <c r="PZJ4" s="59"/>
      <c r="PZK4" s="59"/>
      <c r="PZL4" s="59"/>
      <c r="PZM4" s="59"/>
      <c r="PZN4" s="59"/>
      <c r="PZO4" s="59"/>
      <c r="PZP4" s="59"/>
      <c r="PZQ4" s="59"/>
      <c r="PZR4" s="59"/>
      <c r="PZS4" s="59"/>
      <c r="PZT4" s="59"/>
      <c r="PZU4" s="59"/>
      <c r="PZV4" s="59"/>
      <c r="PZW4" s="59"/>
      <c r="PZX4" s="59"/>
      <c r="PZY4" s="59"/>
      <c r="PZZ4" s="59"/>
      <c r="QAA4" s="59"/>
      <c r="QAB4" s="59"/>
      <c r="QAC4" s="59"/>
      <c r="QAD4" s="59"/>
      <c r="QAE4" s="59"/>
      <c r="QAF4" s="59"/>
      <c r="QAG4" s="59"/>
      <c r="QAH4" s="59"/>
      <c r="QAI4" s="59"/>
      <c r="QAJ4" s="59"/>
      <c r="QAK4" s="59"/>
      <c r="QAL4" s="59"/>
      <c r="QAM4" s="59"/>
      <c r="QAN4" s="59"/>
      <c r="QAO4" s="59"/>
      <c r="QAP4" s="59"/>
      <c r="QAQ4" s="59"/>
      <c r="QAR4" s="59"/>
      <c r="QAS4" s="59"/>
      <c r="QAT4" s="59"/>
      <c r="QAU4" s="59"/>
      <c r="QAV4" s="59"/>
      <c r="QAW4" s="59"/>
      <c r="QAX4" s="59"/>
      <c r="QAY4" s="59"/>
      <c r="QAZ4" s="59"/>
      <c r="QBA4" s="59"/>
      <c r="QBB4" s="59"/>
      <c r="QBC4" s="59"/>
      <c r="QBD4" s="59"/>
      <c r="QBE4" s="59"/>
      <c r="QBF4" s="59"/>
      <c r="QBG4" s="59"/>
      <c r="QBH4" s="59"/>
      <c r="QBI4" s="59"/>
      <c r="QBJ4" s="59"/>
      <c r="QBK4" s="59"/>
      <c r="QBL4" s="59"/>
      <c r="QBM4" s="59"/>
      <c r="QBN4" s="59"/>
      <c r="QBO4" s="59"/>
      <c r="QBP4" s="59"/>
      <c r="QBQ4" s="59"/>
      <c r="QBR4" s="59"/>
      <c r="QBS4" s="59"/>
      <c r="QBT4" s="59"/>
      <c r="QBU4" s="59"/>
      <c r="QBV4" s="59"/>
      <c r="QBW4" s="59"/>
      <c r="QBX4" s="59"/>
      <c r="QBY4" s="59"/>
      <c r="QBZ4" s="59"/>
      <c r="QCA4" s="59"/>
      <c r="QCB4" s="59"/>
      <c r="QCC4" s="59"/>
      <c r="QCD4" s="59"/>
      <c r="QCE4" s="59"/>
      <c r="QCF4" s="59"/>
      <c r="QCG4" s="59"/>
      <c r="QCH4" s="59"/>
      <c r="QCI4" s="59"/>
      <c r="QCJ4" s="59"/>
      <c r="QCK4" s="59"/>
      <c r="QCL4" s="59"/>
      <c r="QCM4" s="59"/>
      <c r="QCN4" s="59"/>
      <c r="QCO4" s="59"/>
      <c r="QCP4" s="59"/>
      <c r="QCQ4" s="59"/>
      <c r="QCR4" s="59"/>
      <c r="QCS4" s="59"/>
      <c r="QCT4" s="59"/>
      <c r="QCU4" s="59"/>
      <c r="QCV4" s="59"/>
      <c r="QCW4" s="59"/>
      <c r="QCX4" s="59"/>
      <c r="QCY4" s="59"/>
      <c r="QCZ4" s="59"/>
      <c r="QDA4" s="59"/>
      <c r="QDB4" s="59"/>
      <c r="QDC4" s="59"/>
      <c r="QDD4" s="59"/>
      <c r="QDE4" s="59"/>
      <c r="QDF4" s="59"/>
      <c r="QDG4" s="59"/>
      <c r="QDH4" s="59"/>
      <c r="QDI4" s="59"/>
      <c r="QDJ4" s="59"/>
      <c r="QDK4" s="59"/>
      <c r="QDL4" s="59"/>
      <c r="QDM4" s="59"/>
      <c r="QDN4" s="59"/>
      <c r="QDO4" s="59"/>
      <c r="QDP4" s="59"/>
      <c r="QDQ4" s="59"/>
      <c r="QDR4" s="59"/>
      <c r="QDS4" s="59"/>
      <c r="QDT4" s="59"/>
      <c r="QDU4" s="59"/>
      <c r="QDV4" s="59"/>
      <c r="QDW4" s="59"/>
      <c r="QDX4" s="59"/>
      <c r="QDY4" s="59"/>
      <c r="QDZ4" s="59"/>
      <c r="QEA4" s="59"/>
      <c r="QEB4" s="59"/>
      <c r="QEC4" s="59"/>
      <c r="QED4" s="59"/>
      <c r="QEE4" s="59"/>
      <c r="QEF4" s="59"/>
      <c r="QEG4" s="59"/>
      <c r="QEH4" s="59"/>
      <c r="QEI4" s="59"/>
      <c r="QEJ4" s="59"/>
      <c r="QEK4" s="59"/>
      <c r="QEL4" s="59"/>
      <c r="QEM4" s="59"/>
      <c r="QEN4" s="59"/>
      <c r="QEO4" s="59"/>
      <c r="QEP4" s="59"/>
      <c r="QEQ4" s="59"/>
      <c r="QER4" s="59"/>
      <c r="QES4" s="59"/>
      <c r="QET4" s="59"/>
      <c r="QEU4" s="59"/>
      <c r="QEV4" s="59"/>
      <c r="QEW4" s="59"/>
      <c r="QEX4" s="59"/>
      <c r="QEY4" s="59"/>
      <c r="QEZ4" s="59"/>
      <c r="QFA4" s="59"/>
      <c r="QFB4" s="59"/>
      <c r="QFC4" s="59"/>
      <c r="QFD4" s="59"/>
      <c r="QFE4" s="59"/>
      <c r="QFF4" s="59"/>
      <c r="QFG4" s="59"/>
      <c r="QFH4" s="59"/>
      <c r="QFI4" s="59"/>
      <c r="QFJ4" s="59"/>
      <c r="QFK4" s="59"/>
      <c r="QFL4" s="59"/>
      <c r="QFM4" s="59"/>
      <c r="QFN4" s="59"/>
      <c r="QFO4" s="59"/>
      <c r="QFP4" s="59"/>
      <c r="QFQ4" s="59"/>
      <c r="QFR4" s="59"/>
      <c r="QFS4" s="59"/>
      <c r="QFT4" s="59"/>
      <c r="QFU4" s="59"/>
      <c r="QFV4" s="59"/>
      <c r="QFW4" s="59"/>
      <c r="QFX4" s="59"/>
      <c r="QFY4" s="59"/>
      <c r="QFZ4" s="59"/>
      <c r="QGA4" s="59"/>
      <c r="QGB4" s="59"/>
      <c r="QGC4" s="59"/>
      <c r="QGD4" s="59"/>
      <c r="QGE4" s="59"/>
      <c r="QGF4" s="59"/>
      <c r="QGG4" s="59"/>
      <c r="QGH4" s="59"/>
      <c r="QGI4" s="59"/>
      <c r="QGJ4" s="59"/>
      <c r="QGK4" s="59"/>
      <c r="QGL4" s="59"/>
      <c r="QGM4" s="59"/>
      <c r="QGN4" s="59"/>
      <c r="QGO4" s="59"/>
      <c r="QGP4" s="59"/>
      <c r="QGQ4" s="59"/>
      <c r="QGR4" s="59"/>
      <c r="QGS4" s="59"/>
      <c r="QGT4" s="59"/>
      <c r="QGU4" s="59"/>
      <c r="QGV4" s="59"/>
      <c r="QGW4" s="59"/>
      <c r="QGX4" s="59"/>
      <c r="QGY4" s="59"/>
      <c r="QGZ4" s="59"/>
      <c r="QHA4" s="59"/>
      <c r="QHB4" s="59"/>
      <c r="QHC4" s="59"/>
      <c r="QHD4" s="59"/>
      <c r="QHE4" s="59"/>
      <c r="QHF4" s="59"/>
      <c r="QHG4" s="59"/>
      <c r="QHH4" s="59"/>
      <c r="QHI4" s="59"/>
      <c r="QHJ4" s="59"/>
      <c r="QHK4" s="59"/>
      <c r="QHL4" s="59"/>
      <c r="QHM4" s="59"/>
      <c r="QHN4" s="59"/>
      <c r="QHO4" s="59"/>
      <c r="QHP4" s="59"/>
      <c r="QHQ4" s="59"/>
      <c r="QHR4" s="59"/>
      <c r="QHS4" s="59"/>
      <c r="QHT4" s="59"/>
      <c r="QHU4" s="59"/>
      <c r="QHV4" s="59"/>
      <c r="QHW4" s="59"/>
      <c r="QHX4" s="59"/>
      <c r="QHY4" s="59"/>
      <c r="QHZ4" s="59"/>
      <c r="QIA4" s="59"/>
      <c r="QIB4" s="59"/>
      <c r="QIC4" s="59"/>
      <c r="QID4" s="59"/>
      <c r="QIE4" s="59"/>
      <c r="QIF4" s="59"/>
      <c r="QIG4" s="59"/>
      <c r="QIH4" s="59"/>
      <c r="QII4" s="59"/>
      <c r="QIJ4" s="59"/>
      <c r="QIK4" s="59"/>
      <c r="QIL4" s="59"/>
      <c r="QIM4" s="59"/>
      <c r="QIN4" s="59"/>
      <c r="QIO4" s="59"/>
      <c r="QIP4" s="59"/>
      <c r="QIQ4" s="59"/>
      <c r="QIR4" s="59"/>
      <c r="QIS4" s="59"/>
      <c r="QIT4" s="59"/>
      <c r="QIU4" s="59"/>
      <c r="QIV4" s="59"/>
      <c r="QIW4" s="59"/>
      <c r="QIX4" s="59"/>
      <c r="QIY4" s="59"/>
      <c r="QIZ4" s="59"/>
      <c r="QJA4" s="59"/>
      <c r="QJB4" s="59"/>
      <c r="QJC4" s="59"/>
      <c r="QJD4" s="59"/>
      <c r="QJE4" s="59"/>
      <c r="QJF4" s="59"/>
      <c r="QJG4" s="59"/>
      <c r="QJH4" s="59"/>
      <c r="QJI4" s="59"/>
      <c r="QJJ4" s="59"/>
      <c r="QJK4" s="59"/>
      <c r="QJL4" s="59"/>
      <c r="QJM4" s="59"/>
      <c r="QJN4" s="59"/>
      <c r="QJO4" s="59"/>
      <c r="QJP4" s="59"/>
      <c r="QJQ4" s="59"/>
      <c r="QJR4" s="59"/>
      <c r="QJS4" s="59"/>
      <c r="QJT4" s="59"/>
      <c r="QJU4" s="59"/>
      <c r="QJV4" s="59"/>
      <c r="QJW4" s="59"/>
      <c r="QJX4" s="59"/>
      <c r="QJY4" s="59"/>
      <c r="QJZ4" s="59"/>
      <c r="QKA4" s="59"/>
      <c r="QKB4" s="59"/>
      <c r="QKC4" s="59"/>
      <c r="QKD4" s="59"/>
      <c r="QKE4" s="59"/>
      <c r="QKF4" s="59"/>
      <c r="QKG4" s="59"/>
      <c r="QKH4" s="59"/>
      <c r="QKI4" s="59"/>
      <c r="QKJ4" s="59"/>
      <c r="QKK4" s="59"/>
      <c r="QKL4" s="59"/>
      <c r="QKM4" s="59"/>
      <c r="QKN4" s="59"/>
      <c r="QKO4" s="59"/>
      <c r="QKP4" s="59"/>
      <c r="QKQ4" s="59"/>
      <c r="QKR4" s="59"/>
      <c r="QKS4" s="59"/>
      <c r="QKT4" s="59"/>
      <c r="QKU4" s="59"/>
      <c r="QKV4" s="59"/>
      <c r="QKW4" s="59"/>
      <c r="QKX4" s="59"/>
      <c r="QKY4" s="59"/>
      <c r="QKZ4" s="59"/>
      <c r="QLA4" s="59"/>
      <c r="QLB4" s="59"/>
      <c r="QLC4" s="59"/>
      <c r="QLD4" s="59"/>
      <c r="QLE4" s="59"/>
      <c r="QLF4" s="59"/>
      <c r="QLG4" s="59"/>
      <c r="QLH4" s="59"/>
      <c r="QLI4" s="59"/>
      <c r="QLJ4" s="59"/>
      <c r="QLK4" s="59"/>
      <c r="QLL4" s="59"/>
      <c r="QLM4" s="59"/>
      <c r="QLN4" s="59"/>
      <c r="QLO4" s="59"/>
      <c r="QLP4" s="59"/>
      <c r="QLQ4" s="59"/>
      <c r="QLR4" s="59"/>
      <c r="QLS4" s="59"/>
      <c r="QLT4" s="59"/>
      <c r="QLU4" s="59"/>
      <c r="QLV4" s="59"/>
      <c r="QLW4" s="59"/>
      <c r="QLX4" s="59"/>
      <c r="QLY4" s="59"/>
      <c r="QLZ4" s="59"/>
      <c r="QMA4" s="59"/>
      <c r="QMB4" s="59"/>
      <c r="QMC4" s="59"/>
      <c r="QMD4" s="59"/>
      <c r="QME4" s="59"/>
      <c r="QMF4" s="59"/>
      <c r="QMG4" s="59"/>
      <c r="QMH4" s="59"/>
      <c r="QMI4" s="59"/>
      <c r="QMJ4" s="59"/>
      <c r="QMK4" s="59"/>
      <c r="QML4" s="59"/>
      <c r="QMM4" s="59"/>
      <c r="QMN4" s="59"/>
      <c r="QMO4" s="59"/>
      <c r="QMP4" s="59"/>
      <c r="QMQ4" s="59"/>
      <c r="QMR4" s="59"/>
      <c r="QMS4" s="59"/>
      <c r="QMT4" s="59"/>
      <c r="QMU4" s="59"/>
      <c r="QMV4" s="59"/>
      <c r="QMW4" s="59"/>
      <c r="QMX4" s="59"/>
      <c r="QMY4" s="59"/>
      <c r="QMZ4" s="59"/>
      <c r="QNA4" s="59"/>
      <c r="QNB4" s="59"/>
      <c r="QNC4" s="59"/>
      <c r="QND4" s="59"/>
      <c r="QNE4" s="59"/>
      <c r="QNF4" s="59"/>
      <c r="QNG4" s="59"/>
      <c r="QNH4" s="59"/>
      <c r="QNI4" s="59"/>
      <c r="QNJ4" s="59"/>
      <c r="QNK4" s="59"/>
      <c r="QNL4" s="59"/>
      <c r="QNM4" s="59"/>
      <c r="QNN4" s="59"/>
      <c r="QNO4" s="59"/>
      <c r="QNP4" s="59"/>
      <c r="QNQ4" s="59"/>
      <c r="QNR4" s="59"/>
      <c r="QNS4" s="59"/>
      <c r="QNT4" s="59"/>
      <c r="QNU4" s="59"/>
      <c r="QNV4" s="59"/>
      <c r="QNW4" s="59"/>
      <c r="QNX4" s="59"/>
      <c r="QNY4" s="59"/>
      <c r="QNZ4" s="59"/>
      <c r="QOA4" s="59"/>
      <c r="QOB4" s="59"/>
      <c r="QOC4" s="59"/>
      <c r="QOD4" s="59"/>
      <c r="QOE4" s="59"/>
      <c r="QOF4" s="59"/>
      <c r="QOG4" s="59"/>
      <c r="QOH4" s="59"/>
      <c r="QOI4" s="59"/>
      <c r="QOJ4" s="59"/>
      <c r="QOK4" s="59"/>
      <c r="QOL4" s="59"/>
      <c r="QOM4" s="59"/>
      <c r="QON4" s="59"/>
      <c r="QOO4" s="59"/>
      <c r="QOP4" s="59"/>
      <c r="QOQ4" s="59"/>
      <c r="QOR4" s="59"/>
      <c r="QOS4" s="59"/>
      <c r="QOT4" s="59"/>
      <c r="QOU4" s="59"/>
      <c r="QOV4" s="59"/>
      <c r="QOW4" s="59"/>
      <c r="QOX4" s="59"/>
      <c r="QOY4" s="59"/>
      <c r="QOZ4" s="59"/>
      <c r="QPA4" s="59"/>
      <c r="QPB4" s="59"/>
      <c r="QPC4" s="59"/>
      <c r="QPD4" s="59"/>
      <c r="QPE4" s="59"/>
      <c r="QPF4" s="59"/>
      <c r="QPG4" s="59"/>
      <c r="QPH4" s="59"/>
      <c r="QPI4" s="59"/>
      <c r="QPJ4" s="59"/>
      <c r="QPK4" s="59"/>
      <c r="QPL4" s="59"/>
      <c r="QPM4" s="59"/>
      <c r="QPN4" s="59"/>
      <c r="QPO4" s="59"/>
      <c r="QPP4" s="59"/>
      <c r="QPQ4" s="59"/>
      <c r="QPR4" s="59"/>
      <c r="QPS4" s="59"/>
      <c r="QPT4" s="59"/>
      <c r="QPU4" s="59"/>
      <c r="QPV4" s="59"/>
      <c r="QPW4" s="59"/>
      <c r="QPX4" s="59"/>
      <c r="QPY4" s="59"/>
      <c r="QPZ4" s="59"/>
      <c r="QQA4" s="59"/>
      <c r="QQB4" s="59"/>
      <c r="QQC4" s="59"/>
      <c r="QQD4" s="59"/>
      <c r="QQE4" s="59"/>
      <c r="QQF4" s="59"/>
      <c r="QQG4" s="59"/>
      <c r="QQH4" s="59"/>
      <c r="QQI4" s="59"/>
      <c r="QQJ4" s="59"/>
      <c r="QQK4" s="59"/>
      <c r="QQL4" s="59"/>
      <c r="QQM4" s="59"/>
      <c r="QQN4" s="59"/>
      <c r="QQO4" s="59"/>
      <c r="QQP4" s="59"/>
      <c r="QQQ4" s="59"/>
      <c r="QQR4" s="59"/>
      <c r="QQS4" s="59"/>
      <c r="QQT4" s="59"/>
      <c r="QQU4" s="59"/>
      <c r="QQV4" s="59"/>
      <c r="QQW4" s="59"/>
      <c r="QQX4" s="59"/>
      <c r="QQY4" s="59"/>
      <c r="QQZ4" s="59"/>
      <c r="QRA4" s="59"/>
      <c r="QRB4" s="59"/>
      <c r="QRC4" s="59"/>
      <c r="QRD4" s="59"/>
      <c r="QRE4" s="59"/>
      <c r="QRF4" s="59"/>
      <c r="QRG4" s="59"/>
      <c r="QRH4" s="59"/>
      <c r="QRI4" s="59"/>
      <c r="QRJ4" s="59"/>
      <c r="QRK4" s="59"/>
      <c r="QRL4" s="59"/>
      <c r="QRM4" s="59"/>
      <c r="QRN4" s="59"/>
      <c r="QRO4" s="59"/>
      <c r="QRP4" s="59"/>
      <c r="QRQ4" s="59"/>
      <c r="QRR4" s="59"/>
      <c r="QRS4" s="59"/>
      <c r="QRT4" s="59"/>
      <c r="QRU4" s="59"/>
      <c r="QRV4" s="59"/>
      <c r="QRW4" s="59"/>
      <c r="QRX4" s="59"/>
      <c r="QRY4" s="59"/>
      <c r="QRZ4" s="59"/>
      <c r="QSA4" s="59"/>
      <c r="QSB4" s="59"/>
      <c r="QSC4" s="59"/>
      <c r="QSD4" s="59"/>
      <c r="QSE4" s="59"/>
      <c r="QSF4" s="59"/>
      <c r="QSG4" s="59"/>
      <c r="QSH4" s="59"/>
      <c r="QSI4" s="59"/>
      <c r="QSJ4" s="59"/>
      <c r="QSK4" s="59"/>
      <c r="QSL4" s="59"/>
      <c r="QSM4" s="59"/>
      <c r="QSN4" s="59"/>
      <c r="QSO4" s="59"/>
      <c r="QSP4" s="59"/>
      <c r="QSQ4" s="59"/>
      <c r="QSR4" s="59"/>
      <c r="QSS4" s="59"/>
      <c r="QST4" s="59"/>
      <c r="QSU4" s="59"/>
      <c r="QSV4" s="59"/>
      <c r="QSW4" s="59"/>
      <c r="QSX4" s="59"/>
      <c r="QSY4" s="59"/>
      <c r="QSZ4" s="59"/>
      <c r="QTA4" s="59"/>
      <c r="QTB4" s="59"/>
      <c r="QTC4" s="59"/>
      <c r="QTD4" s="59"/>
      <c r="QTE4" s="59"/>
      <c r="QTF4" s="59"/>
      <c r="QTG4" s="59"/>
      <c r="QTH4" s="59"/>
      <c r="QTI4" s="59"/>
      <c r="QTJ4" s="59"/>
      <c r="QTK4" s="59"/>
      <c r="QTL4" s="59"/>
      <c r="QTM4" s="59"/>
      <c r="QTN4" s="59"/>
      <c r="QTO4" s="59"/>
      <c r="QTP4" s="59"/>
      <c r="QTQ4" s="59"/>
      <c r="QTR4" s="59"/>
      <c r="QTS4" s="59"/>
      <c r="QTT4" s="59"/>
      <c r="QTU4" s="59"/>
      <c r="QTV4" s="59"/>
      <c r="QTW4" s="59"/>
      <c r="QTX4" s="59"/>
      <c r="QTY4" s="59"/>
      <c r="QTZ4" s="59"/>
      <c r="QUA4" s="59"/>
      <c r="QUB4" s="59"/>
      <c r="QUC4" s="59"/>
      <c r="QUD4" s="59"/>
      <c r="QUE4" s="59"/>
      <c r="QUF4" s="59"/>
      <c r="QUG4" s="59"/>
      <c r="QUH4" s="59"/>
      <c r="QUI4" s="59"/>
      <c r="QUJ4" s="59"/>
      <c r="QUK4" s="59"/>
      <c r="QUL4" s="59"/>
      <c r="QUM4" s="59"/>
      <c r="QUN4" s="59"/>
      <c r="QUO4" s="59"/>
      <c r="QUP4" s="59"/>
      <c r="QUQ4" s="59"/>
      <c r="QUR4" s="59"/>
      <c r="QUS4" s="59"/>
      <c r="QUT4" s="59"/>
      <c r="QUU4" s="59"/>
      <c r="QUV4" s="59"/>
      <c r="QUW4" s="59"/>
      <c r="QUX4" s="59"/>
      <c r="QUY4" s="59"/>
      <c r="QUZ4" s="59"/>
      <c r="QVA4" s="59"/>
      <c r="QVB4" s="59"/>
      <c r="QVC4" s="59"/>
      <c r="QVD4" s="59"/>
      <c r="QVE4" s="59"/>
      <c r="QVF4" s="59"/>
      <c r="QVG4" s="59"/>
      <c r="QVH4" s="59"/>
      <c r="QVI4" s="59"/>
      <c r="QVJ4" s="59"/>
      <c r="QVK4" s="59"/>
      <c r="QVL4" s="59"/>
      <c r="QVM4" s="59"/>
      <c r="QVN4" s="59"/>
      <c r="QVO4" s="59"/>
      <c r="QVP4" s="59"/>
      <c r="QVQ4" s="59"/>
      <c r="QVR4" s="59"/>
      <c r="QVS4" s="59"/>
      <c r="QVT4" s="59"/>
      <c r="QVU4" s="59"/>
      <c r="QVV4" s="59"/>
      <c r="QVW4" s="59"/>
      <c r="QVX4" s="59"/>
      <c r="QVY4" s="59"/>
      <c r="QVZ4" s="59"/>
      <c r="QWA4" s="59"/>
      <c r="QWB4" s="59"/>
      <c r="QWC4" s="59"/>
      <c r="QWD4" s="59"/>
      <c r="QWE4" s="59"/>
      <c r="QWF4" s="59"/>
      <c r="QWG4" s="59"/>
      <c r="QWH4" s="59"/>
      <c r="QWI4" s="59"/>
      <c r="QWJ4" s="59"/>
      <c r="QWK4" s="59"/>
      <c r="QWL4" s="59"/>
      <c r="QWM4" s="59"/>
      <c r="QWN4" s="59"/>
      <c r="QWO4" s="59"/>
      <c r="QWP4" s="59"/>
      <c r="QWQ4" s="59"/>
      <c r="QWR4" s="59"/>
      <c r="QWS4" s="59"/>
      <c r="QWT4" s="59"/>
      <c r="QWU4" s="59"/>
      <c r="QWV4" s="59"/>
      <c r="QWW4" s="59"/>
      <c r="QWX4" s="59"/>
      <c r="QWY4" s="59"/>
      <c r="QWZ4" s="59"/>
      <c r="QXA4" s="59"/>
      <c r="QXB4" s="59"/>
      <c r="QXC4" s="59"/>
      <c r="QXD4" s="59"/>
      <c r="QXE4" s="59"/>
      <c r="QXF4" s="59"/>
      <c r="QXG4" s="59"/>
      <c r="QXH4" s="59"/>
      <c r="QXI4" s="59"/>
      <c r="QXJ4" s="59"/>
      <c r="QXK4" s="59"/>
      <c r="QXL4" s="59"/>
      <c r="QXM4" s="59"/>
      <c r="QXN4" s="59"/>
      <c r="QXO4" s="59"/>
      <c r="QXP4" s="59"/>
      <c r="QXQ4" s="59"/>
      <c r="QXR4" s="59"/>
      <c r="QXS4" s="59"/>
      <c r="QXT4" s="59"/>
      <c r="QXU4" s="59"/>
      <c r="QXV4" s="59"/>
      <c r="QXW4" s="59"/>
      <c r="QXX4" s="59"/>
      <c r="QXY4" s="59"/>
      <c r="QXZ4" s="59"/>
      <c r="QYA4" s="59"/>
      <c r="QYB4" s="59"/>
      <c r="QYC4" s="59"/>
      <c r="QYD4" s="59"/>
      <c r="QYE4" s="59"/>
      <c r="QYF4" s="59"/>
      <c r="QYG4" s="59"/>
      <c r="QYH4" s="59"/>
      <c r="QYI4" s="59"/>
      <c r="QYJ4" s="59"/>
      <c r="QYK4" s="59"/>
      <c r="QYL4" s="59"/>
      <c r="QYM4" s="59"/>
      <c r="QYN4" s="59"/>
      <c r="QYO4" s="59"/>
      <c r="QYP4" s="59"/>
      <c r="QYQ4" s="59"/>
      <c r="QYR4" s="59"/>
      <c r="QYS4" s="59"/>
      <c r="QYT4" s="59"/>
      <c r="QYU4" s="59"/>
      <c r="QYV4" s="59"/>
      <c r="QYW4" s="59"/>
      <c r="QYX4" s="59"/>
      <c r="QYY4" s="59"/>
      <c r="QYZ4" s="59"/>
      <c r="QZA4" s="59"/>
      <c r="QZB4" s="59"/>
      <c r="QZC4" s="59"/>
      <c r="QZD4" s="59"/>
      <c r="QZE4" s="59"/>
      <c r="QZF4" s="59"/>
      <c r="QZG4" s="59"/>
      <c r="QZH4" s="59"/>
      <c r="QZI4" s="59"/>
      <c r="QZJ4" s="59"/>
      <c r="QZK4" s="59"/>
      <c r="QZL4" s="59"/>
      <c r="QZM4" s="59"/>
      <c r="QZN4" s="59"/>
      <c r="QZO4" s="59"/>
      <c r="QZP4" s="59"/>
      <c r="QZQ4" s="59"/>
      <c r="QZR4" s="59"/>
      <c r="QZS4" s="59"/>
      <c r="QZT4" s="59"/>
      <c r="QZU4" s="59"/>
      <c r="QZV4" s="59"/>
      <c r="QZW4" s="59"/>
      <c r="QZX4" s="59"/>
      <c r="QZY4" s="59"/>
      <c r="QZZ4" s="59"/>
      <c r="RAA4" s="59"/>
      <c r="RAB4" s="59"/>
      <c r="RAC4" s="59"/>
      <c r="RAD4" s="59"/>
      <c r="RAE4" s="59"/>
      <c r="RAF4" s="59"/>
      <c r="RAG4" s="59"/>
      <c r="RAH4" s="59"/>
      <c r="RAI4" s="59"/>
      <c r="RAJ4" s="59"/>
      <c r="RAK4" s="59"/>
      <c r="RAL4" s="59"/>
      <c r="RAM4" s="59"/>
      <c r="RAN4" s="59"/>
      <c r="RAO4" s="59"/>
      <c r="RAP4" s="59"/>
      <c r="RAQ4" s="59"/>
      <c r="RAR4" s="59"/>
      <c r="RAS4" s="59"/>
      <c r="RAT4" s="59"/>
      <c r="RAU4" s="59"/>
      <c r="RAV4" s="59"/>
      <c r="RAW4" s="59"/>
      <c r="RAX4" s="59"/>
      <c r="RAY4" s="59"/>
      <c r="RAZ4" s="59"/>
      <c r="RBA4" s="59"/>
      <c r="RBB4" s="59"/>
      <c r="RBC4" s="59"/>
      <c r="RBD4" s="59"/>
      <c r="RBE4" s="59"/>
      <c r="RBF4" s="59"/>
      <c r="RBG4" s="59"/>
      <c r="RBH4" s="59"/>
      <c r="RBI4" s="59"/>
      <c r="RBJ4" s="59"/>
      <c r="RBK4" s="59"/>
      <c r="RBL4" s="59"/>
      <c r="RBM4" s="59"/>
      <c r="RBN4" s="59"/>
      <c r="RBO4" s="59"/>
      <c r="RBP4" s="59"/>
      <c r="RBQ4" s="59"/>
      <c r="RBR4" s="59"/>
      <c r="RBS4" s="59"/>
      <c r="RBT4" s="59"/>
      <c r="RBU4" s="59"/>
      <c r="RBV4" s="59"/>
      <c r="RBW4" s="59"/>
      <c r="RBX4" s="59"/>
      <c r="RBY4" s="59"/>
      <c r="RBZ4" s="59"/>
      <c r="RCA4" s="59"/>
      <c r="RCB4" s="59"/>
      <c r="RCC4" s="59"/>
      <c r="RCD4" s="59"/>
      <c r="RCE4" s="59"/>
      <c r="RCF4" s="59"/>
      <c r="RCG4" s="59"/>
      <c r="RCH4" s="59"/>
      <c r="RCI4" s="59"/>
      <c r="RCJ4" s="59"/>
      <c r="RCK4" s="59"/>
      <c r="RCL4" s="59"/>
      <c r="RCM4" s="59"/>
      <c r="RCN4" s="59"/>
      <c r="RCO4" s="59"/>
      <c r="RCP4" s="59"/>
      <c r="RCQ4" s="59"/>
      <c r="RCR4" s="59"/>
      <c r="RCS4" s="59"/>
      <c r="RCT4" s="59"/>
      <c r="RCU4" s="59"/>
      <c r="RCV4" s="59"/>
      <c r="RCW4" s="59"/>
      <c r="RCX4" s="59"/>
      <c r="RCY4" s="59"/>
      <c r="RCZ4" s="59"/>
      <c r="RDA4" s="59"/>
      <c r="RDB4" s="59"/>
      <c r="RDC4" s="59"/>
      <c r="RDD4" s="59"/>
      <c r="RDE4" s="59"/>
      <c r="RDF4" s="59"/>
      <c r="RDG4" s="59"/>
      <c r="RDH4" s="59"/>
      <c r="RDI4" s="59"/>
      <c r="RDJ4" s="59"/>
      <c r="RDK4" s="59"/>
      <c r="RDL4" s="59"/>
      <c r="RDM4" s="59"/>
      <c r="RDN4" s="59"/>
      <c r="RDO4" s="59"/>
      <c r="RDP4" s="59"/>
      <c r="RDQ4" s="59"/>
      <c r="RDR4" s="59"/>
      <c r="RDS4" s="59"/>
      <c r="RDT4" s="59"/>
      <c r="RDU4" s="59"/>
      <c r="RDV4" s="59"/>
      <c r="RDW4" s="59"/>
      <c r="RDX4" s="59"/>
      <c r="RDY4" s="59"/>
      <c r="RDZ4" s="59"/>
      <c r="REA4" s="59"/>
      <c r="REB4" s="59"/>
      <c r="REC4" s="59"/>
      <c r="RED4" s="59"/>
      <c r="REE4" s="59"/>
      <c r="REF4" s="59"/>
      <c r="REG4" s="59"/>
      <c r="REH4" s="59"/>
      <c r="REI4" s="59"/>
      <c r="REJ4" s="59"/>
      <c r="REK4" s="59"/>
      <c r="REL4" s="59"/>
      <c r="REM4" s="59"/>
      <c r="REN4" s="59"/>
      <c r="REO4" s="59"/>
      <c r="REP4" s="59"/>
      <c r="REQ4" s="59"/>
      <c r="RER4" s="59"/>
      <c r="RES4" s="59"/>
      <c r="RET4" s="59"/>
      <c r="REU4" s="59"/>
      <c r="REV4" s="59"/>
      <c r="REW4" s="59"/>
      <c r="REX4" s="59"/>
      <c r="REY4" s="59"/>
      <c r="REZ4" s="59"/>
      <c r="RFA4" s="59"/>
      <c r="RFB4" s="59"/>
      <c r="RFC4" s="59"/>
      <c r="RFD4" s="59"/>
      <c r="RFE4" s="59"/>
      <c r="RFF4" s="59"/>
      <c r="RFG4" s="59"/>
      <c r="RFH4" s="59"/>
      <c r="RFI4" s="59"/>
      <c r="RFJ4" s="59"/>
      <c r="RFK4" s="59"/>
      <c r="RFL4" s="59"/>
      <c r="RFM4" s="59"/>
      <c r="RFN4" s="59"/>
      <c r="RFO4" s="59"/>
      <c r="RFP4" s="59"/>
      <c r="RFQ4" s="59"/>
      <c r="RFR4" s="59"/>
      <c r="RFS4" s="59"/>
      <c r="RFT4" s="59"/>
      <c r="RFU4" s="59"/>
      <c r="RFV4" s="59"/>
      <c r="RFW4" s="59"/>
      <c r="RFX4" s="59"/>
      <c r="RFY4" s="59"/>
      <c r="RFZ4" s="59"/>
      <c r="RGA4" s="59"/>
      <c r="RGB4" s="59"/>
      <c r="RGC4" s="59"/>
      <c r="RGD4" s="59"/>
      <c r="RGE4" s="59"/>
      <c r="RGF4" s="59"/>
      <c r="RGG4" s="59"/>
      <c r="RGH4" s="59"/>
      <c r="RGI4" s="59"/>
      <c r="RGJ4" s="59"/>
      <c r="RGK4" s="59"/>
      <c r="RGL4" s="59"/>
      <c r="RGM4" s="59"/>
      <c r="RGN4" s="59"/>
      <c r="RGO4" s="59"/>
      <c r="RGP4" s="59"/>
      <c r="RGQ4" s="59"/>
      <c r="RGR4" s="59"/>
      <c r="RGS4" s="59"/>
      <c r="RGT4" s="59"/>
      <c r="RGU4" s="59"/>
      <c r="RGV4" s="59"/>
      <c r="RGW4" s="59"/>
      <c r="RGX4" s="59"/>
      <c r="RGY4" s="59"/>
      <c r="RGZ4" s="59"/>
      <c r="RHA4" s="59"/>
      <c r="RHB4" s="59"/>
      <c r="RHC4" s="59"/>
      <c r="RHD4" s="59"/>
      <c r="RHE4" s="59"/>
      <c r="RHF4" s="59"/>
      <c r="RHG4" s="59"/>
      <c r="RHH4" s="59"/>
      <c r="RHI4" s="59"/>
      <c r="RHJ4" s="59"/>
      <c r="RHK4" s="59"/>
      <c r="RHL4" s="59"/>
      <c r="RHM4" s="59"/>
      <c r="RHN4" s="59"/>
      <c r="RHO4" s="59"/>
      <c r="RHP4" s="59"/>
      <c r="RHQ4" s="59"/>
      <c r="RHR4" s="59"/>
      <c r="RHS4" s="59"/>
      <c r="RHT4" s="59"/>
      <c r="RHU4" s="59"/>
      <c r="RHV4" s="59"/>
      <c r="RHW4" s="59"/>
      <c r="RHX4" s="59"/>
      <c r="RHY4" s="59"/>
      <c r="RHZ4" s="59"/>
      <c r="RIA4" s="59"/>
      <c r="RIB4" s="59"/>
      <c r="RIC4" s="59"/>
      <c r="RID4" s="59"/>
      <c r="RIE4" s="59"/>
      <c r="RIF4" s="59"/>
      <c r="RIG4" s="59"/>
      <c r="RIH4" s="59"/>
      <c r="RII4" s="59"/>
      <c r="RIJ4" s="59"/>
      <c r="RIK4" s="59"/>
      <c r="RIL4" s="59"/>
      <c r="RIM4" s="59"/>
      <c r="RIN4" s="59"/>
      <c r="RIO4" s="59"/>
      <c r="RIP4" s="59"/>
      <c r="RIQ4" s="59"/>
      <c r="RIR4" s="59"/>
      <c r="RIS4" s="59"/>
      <c r="RIT4" s="59"/>
      <c r="RIU4" s="59"/>
      <c r="RIV4" s="59"/>
      <c r="RIW4" s="59"/>
      <c r="RIX4" s="59"/>
      <c r="RIY4" s="59"/>
      <c r="RIZ4" s="59"/>
      <c r="RJA4" s="59"/>
      <c r="RJB4" s="59"/>
      <c r="RJC4" s="59"/>
      <c r="RJD4" s="59"/>
      <c r="RJE4" s="59"/>
      <c r="RJF4" s="59"/>
      <c r="RJG4" s="59"/>
      <c r="RJH4" s="59"/>
      <c r="RJI4" s="59"/>
      <c r="RJJ4" s="59"/>
      <c r="RJK4" s="59"/>
      <c r="RJL4" s="59"/>
      <c r="RJM4" s="59"/>
      <c r="RJN4" s="59"/>
      <c r="RJO4" s="59"/>
      <c r="RJP4" s="59"/>
      <c r="RJQ4" s="59"/>
      <c r="RJR4" s="59"/>
      <c r="RJS4" s="59"/>
      <c r="RJT4" s="59"/>
      <c r="RJU4" s="59"/>
      <c r="RJV4" s="59"/>
      <c r="RJW4" s="59"/>
      <c r="RJX4" s="59"/>
      <c r="RJY4" s="59"/>
      <c r="RJZ4" s="59"/>
      <c r="RKA4" s="59"/>
      <c r="RKB4" s="59"/>
      <c r="RKC4" s="59"/>
      <c r="RKD4" s="59"/>
      <c r="RKE4" s="59"/>
      <c r="RKF4" s="59"/>
      <c r="RKG4" s="59"/>
      <c r="RKH4" s="59"/>
      <c r="RKI4" s="59"/>
      <c r="RKJ4" s="59"/>
      <c r="RKK4" s="59"/>
      <c r="RKL4" s="59"/>
      <c r="RKM4" s="59"/>
      <c r="RKN4" s="59"/>
      <c r="RKO4" s="59"/>
      <c r="RKP4" s="59"/>
      <c r="RKQ4" s="59"/>
      <c r="RKR4" s="59"/>
      <c r="RKS4" s="59"/>
      <c r="RKT4" s="59"/>
      <c r="RKU4" s="59"/>
      <c r="RKV4" s="59"/>
      <c r="RKW4" s="59"/>
      <c r="RKX4" s="59"/>
      <c r="RKY4" s="59"/>
      <c r="RKZ4" s="59"/>
      <c r="RLA4" s="59"/>
      <c r="RLB4" s="59"/>
      <c r="RLC4" s="59"/>
      <c r="RLD4" s="59"/>
      <c r="RLE4" s="59"/>
      <c r="RLF4" s="59"/>
      <c r="RLG4" s="59"/>
      <c r="RLH4" s="59"/>
      <c r="RLI4" s="59"/>
      <c r="RLJ4" s="59"/>
      <c r="RLK4" s="59"/>
      <c r="RLL4" s="59"/>
      <c r="RLM4" s="59"/>
      <c r="RLN4" s="59"/>
      <c r="RLO4" s="59"/>
      <c r="RLP4" s="59"/>
      <c r="RLQ4" s="59"/>
      <c r="RLR4" s="59"/>
      <c r="RLS4" s="59"/>
      <c r="RLT4" s="59"/>
      <c r="RLU4" s="59"/>
      <c r="RLV4" s="59"/>
      <c r="RLW4" s="59"/>
      <c r="RLX4" s="59"/>
      <c r="RLY4" s="59"/>
      <c r="RLZ4" s="59"/>
      <c r="RMA4" s="59"/>
      <c r="RMB4" s="59"/>
      <c r="RMC4" s="59"/>
      <c r="RMD4" s="59"/>
      <c r="RME4" s="59"/>
      <c r="RMF4" s="59"/>
      <c r="RMG4" s="59"/>
      <c r="RMH4" s="59"/>
      <c r="RMI4" s="59"/>
      <c r="RMJ4" s="59"/>
      <c r="RMK4" s="59"/>
      <c r="RML4" s="59"/>
      <c r="RMM4" s="59"/>
      <c r="RMN4" s="59"/>
      <c r="RMO4" s="59"/>
      <c r="RMP4" s="59"/>
      <c r="RMQ4" s="59"/>
      <c r="RMR4" s="59"/>
      <c r="RMS4" s="59"/>
      <c r="RMT4" s="59"/>
      <c r="RMU4" s="59"/>
      <c r="RMV4" s="59"/>
      <c r="RMW4" s="59"/>
      <c r="RMX4" s="59"/>
      <c r="RMY4" s="59"/>
      <c r="RMZ4" s="59"/>
      <c r="RNA4" s="59"/>
      <c r="RNB4" s="59"/>
      <c r="RNC4" s="59"/>
      <c r="RND4" s="59"/>
      <c r="RNE4" s="59"/>
      <c r="RNF4" s="59"/>
      <c r="RNG4" s="59"/>
      <c r="RNH4" s="59"/>
      <c r="RNI4" s="59"/>
      <c r="RNJ4" s="59"/>
      <c r="RNK4" s="59"/>
      <c r="RNL4" s="59"/>
      <c r="RNM4" s="59"/>
      <c r="RNN4" s="59"/>
      <c r="RNO4" s="59"/>
      <c r="RNP4" s="59"/>
      <c r="RNQ4" s="59"/>
      <c r="RNR4" s="59"/>
      <c r="RNS4" s="59"/>
      <c r="RNT4" s="59"/>
      <c r="RNU4" s="59"/>
      <c r="RNV4" s="59"/>
      <c r="RNW4" s="59"/>
      <c r="RNX4" s="59"/>
      <c r="RNY4" s="59"/>
      <c r="RNZ4" s="59"/>
      <c r="ROA4" s="59"/>
      <c r="ROB4" s="59"/>
      <c r="ROC4" s="59"/>
      <c r="ROD4" s="59"/>
      <c r="ROE4" s="59"/>
      <c r="ROF4" s="59"/>
      <c r="ROG4" s="59"/>
      <c r="ROH4" s="59"/>
      <c r="ROI4" s="59"/>
      <c r="ROJ4" s="59"/>
      <c r="ROK4" s="59"/>
      <c r="ROL4" s="59"/>
      <c r="ROM4" s="59"/>
      <c r="RON4" s="59"/>
      <c r="ROO4" s="59"/>
      <c r="ROP4" s="59"/>
      <c r="ROQ4" s="59"/>
      <c r="ROR4" s="59"/>
      <c r="ROS4" s="59"/>
      <c r="ROT4" s="59"/>
      <c r="ROU4" s="59"/>
      <c r="ROV4" s="59"/>
      <c r="ROW4" s="59"/>
      <c r="ROX4" s="59"/>
      <c r="ROY4" s="59"/>
      <c r="ROZ4" s="59"/>
      <c r="RPA4" s="59"/>
      <c r="RPB4" s="59"/>
      <c r="RPC4" s="59"/>
      <c r="RPD4" s="59"/>
      <c r="RPE4" s="59"/>
      <c r="RPF4" s="59"/>
      <c r="RPG4" s="59"/>
      <c r="RPH4" s="59"/>
      <c r="RPI4" s="59"/>
      <c r="RPJ4" s="59"/>
      <c r="RPK4" s="59"/>
      <c r="RPL4" s="59"/>
      <c r="RPM4" s="59"/>
      <c r="RPN4" s="59"/>
      <c r="RPO4" s="59"/>
      <c r="RPP4" s="59"/>
      <c r="RPQ4" s="59"/>
      <c r="RPR4" s="59"/>
      <c r="RPS4" s="59"/>
      <c r="RPT4" s="59"/>
      <c r="RPU4" s="59"/>
      <c r="RPV4" s="59"/>
      <c r="RPW4" s="59"/>
      <c r="RPX4" s="59"/>
      <c r="RPY4" s="59"/>
      <c r="RPZ4" s="59"/>
      <c r="RQA4" s="59"/>
      <c r="RQB4" s="59"/>
      <c r="RQC4" s="59"/>
      <c r="RQD4" s="59"/>
      <c r="RQE4" s="59"/>
      <c r="RQF4" s="59"/>
      <c r="RQG4" s="59"/>
      <c r="RQH4" s="59"/>
      <c r="RQI4" s="59"/>
      <c r="RQJ4" s="59"/>
      <c r="RQK4" s="59"/>
      <c r="RQL4" s="59"/>
      <c r="RQM4" s="59"/>
      <c r="RQN4" s="59"/>
      <c r="RQO4" s="59"/>
      <c r="RQP4" s="59"/>
      <c r="RQQ4" s="59"/>
      <c r="RQR4" s="59"/>
      <c r="RQS4" s="59"/>
      <c r="RQT4" s="59"/>
      <c r="RQU4" s="59"/>
      <c r="RQV4" s="59"/>
      <c r="RQW4" s="59"/>
      <c r="RQX4" s="59"/>
      <c r="RQY4" s="59"/>
      <c r="RQZ4" s="59"/>
      <c r="RRA4" s="59"/>
      <c r="RRB4" s="59"/>
      <c r="RRC4" s="59"/>
      <c r="RRD4" s="59"/>
      <c r="RRE4" s="59"/>
      <c r="RRF4" s="59"/>
      <c r="RRG4" s="59"/>
      <c r="RRH4" s="59"/>
      <c r="RRI4" s="59"/>
      <c r="RRJ4" s="59"/>
      <c r="RRK4" s="59"/>
      <c r="RRL4" s="59"/>
      <c r="RRM4" s="59"/>
      <c r="RRN4" s="59"/>
      <c r="RRO4" s="59"/>
      <c r="RRP4" s="59"/>
      <c r="RRQ4" s="59"/>
      <c r="RRR4" s="59"/>
      <c r="RRS4" s="59"/>
      <c r="RRT4" s="59"/>
      <c r="RRU4" s="59"/>
      <c r="RRV4" s="59"/>
      <c r="RRW4" s="59"/>
      <c r="RRX4" s="59"/>
      <c r="RRY4" s="59"/>
      <c r="RRZ4" s="59"/>
      <c r="RSA4" s="59"/>
      <c r="RSB4" s="59"/>
      <c r="RSC4" s="59"/>
      <c r="RSD4" s="59"/>
      <c r="RSE4" s="59"/>
      <c r="RSF4" s="59"/>
      <c r="RSG4" s="59"/>
      <c r="RSH4" s="59"/>
      <c r="RSI4" s="59"/>
      <c r="RSJ4" s="59"/>
      <c r="RSK4" s="59"/>
      <c r="RSL4" s="59"/>
      <c r="RSM4" s="59"/>
      <c r="RSN4" s="59"/>
      <c r="RSO4" s="59"/>
      <c r="RSP4" s="59"/>
      <c r="RSQ4" s="59"/>
      <c r="RSR4" s="59"/>
      <c r="RSS4" s="59"/>
      <c r="RST4" s="59"/>
      <c r="RSU4" s="59"/>
      <c r="RSV4" s="59"/>
      <c r="RSW4" s="59"/>
      <c r="RSX4" s="59"/>
      <c r="RSY4" s="59"/>
      <c r="RSZ4" s="59"/>
      <c r="RTA4" s="59"/>
      <c r="RTB4" s="59"/>
      <c r="RTC4" s="59"/>
      <c r="RTD4" s="59"/>
      <c r="RTE4" s="59"/>
      <c r="RTF4" s="59"/>
      <c r="RTG4" s="59"/>
      <c r="RTH4" s="59"/>
      <c r="RTI4" s="59"/>
      <c r="RTJ4" s="59"/>
      <c r="RTK4" s="59"/>
      <c r="RTL4" s="59"/>
      <c r="RTM4" s="59"/>
      <c r="RTN4" s="59"/>
      <c r="RTO4" s="59"/>
      <c r="RTP4" s="59"/>
      <c r="RTQ4" s="59"/>
      <c r="RTR4" s="59"/>
      <c r="RTS4" s="59"/>
      <c r="RTT4" s="59"/>
      <c r="RTU4" s="59"/>
      <c r="RTV4" s="59"/>
      <c r="RTW4" s="59"/>
      <c r="RTX4" s="59"/>
      <c r="RTY4" s="59"/>
      <c r="RTZ4" s="59"/>
      <c r="RUA4" s="59"/>
      <c r="RUB4" s="59"/>
      <c r="RUC4" s="59"/>
      <c r="RUD4" s="59"/>
      <c r="RUE4" s="59"/>
      <c r="RUF4" s="59"/>
      <c r="RUG4" s="59"/>
      <c r="RUH4" s="59"/>
      <c r="RUI4" s="59"/>
      <c r="RUJ4" s="59"/>
      <c r="RUK4" s="59"/>
      <c r="RUL4" s="59"/>
      <c r="RUM4" s="59"/>
      <c r="RUN4" s="59"/>
      <c r="RUO4" s="59"/>
      <c r="RUP4" s="59"/>
      <c r="RUQ4" s="59"/>
      <c r="RUR4" s="59"/>
      <c r="RUS4" s="59"/>
      <c r="RUT4" s="59"/>
      <c r="RUU4" s="59"/>
      <c r="RUV4" s="59"/>
      <c r="RUW4" s="59"/>
      <c r="RUX4" s="59"/>
      <c r="RUY4" s="59"/>
      <c r="RUZ4" s="59"/>
      <c r="RVA4" s="59"/>
      <c r="RVB4" s="59"/>
      <c r="RVC4" s="59"/>
      <c r="RVD4" s="59"/>
      <c r="RVE4" s="59"/>
      <c r="RVF4" s="59"/>
      <c r="RVG4" s="59"/>
      <c r="RVH4" s="59"/>
      <c r="RVI4" s="59"/>
      <c r="RVJ4" s="59"/>
      <c r="RVK4" s="59"/>
      <c r="RVL4" s="59"/>
      <c r="RVM4" s="59"/>
      <c r="RVN4" s="59"/>
      <c r="RVO4" s="59"/>
      <c r="RVP4" s="59"/>
      <c r="RVQ4" s="59"/>
      <c r="RVR4" s="59"/>
      <c r="RVS4" s="59"/>
      <c r="RVT4" s="59"/>
      <c r="RVU4" s="59"/>
      <c r="RVV4" s="59"/>
      <c r="RVW4" s="59"/>
      <c r="RVX4" s="59"/>
      <c r="RVY4" s="59"/>
      <c r="RVZ4" s="59"/>
      <c r="RWA4" s="59"/>
      <c r="RWB4" s="59"/>
      <c r="RWC4" s="59"/>
      <c r="RWD4" s="59"/>
      <c r="RWE4" s="59"/>
      <c r="RWF4" s="59"/>
      <c r="RWG4" s="59"/>
      <c r="RWH4" s="59"/>
      <c r="RWI4" s="59"/>
      <c r="RWJ4" s="59"/>
      <c r="RWK4" s="59"/>
      <c r="RWL4" s="59"/>
      <c r="RWM4" s="59"/>
      <c r="RWN4" s="59"/>
      <c r="RWO4" s="59"/>
      <c r="RWP4" s="59"/>
      <c r="RWQ4" s="59"/>
      <c r="RWR4" s="59"/>
      <c r="RWS4" s="59"/>
      <c r="RWT4" s="59"/>
      <c r="RWU4" s="59"/>
      <c r="RWV4" s="59"/>
      <c r="RWW4" s="59"/>
      <c r="RWX4" s="59"/>
      <c r="RWY4" s="59"/>
      <c r="RWZ4" s="59"/>
      <c r="RXA4" s="59"/>
      <c r="RXB4" s="59"/>
      <c r="RXC4" s="59"/>
      <c r="RXD4" s="59"/>
      <c r="RXE4" s="59"/>
      <c r="RXF4" s="59"/>
      <c r="RXG4" s="59"/>
      <c r="RXH4" s="59"/>
      <c r="RXI4" s="59"/>
      <c r="RXJ4" s="59"/>
      <c r="RXK4" s="59"/>
      <c r="RXL4" s="59"/>
      <c r="RXM4" s="59"/>
      <c r="RXN4" s="59"/>
      <c r="RXO4" s="59"/>
      <c r="RXP4" s="59"/>
      <c r="RXQ4" s="59"/>
      <c r="RXR4" s="59"/>
      <c r="RXS4" s="59"/>
      <c r="RXT4" s="59"/>
      <c r="RXU4" s="59"/>
      <c r="RXV4" s="59"/>
      <c r="RXW4" s="59"/>
      <c r="RXX4" s="59"/>
      <c r="RXY4" s="59"/>
      <c r="RXZ4" s="59"/>
      <c r="RYA4" s="59"/>
      <c r="RYB4" s="59"/>
      <c r="RYC4" s="59"/>
      <c r="RYD4" s="59"/>
      <c r="RYE4" s="59"/>
      <c r="RYF4" s="59"/>
      <c r="RYG4" s="59"/>
      <c r="RYH4" s="59"/>
      <c r="RYI4" s="59"/>
      <c r="RYJ4" s="59"/>
      <c r="RYK4" s="59"/>
      <c r="RYL4" s="59"/>
      <c r="RYM4" s="59"/>
      <c r="RYN4" s="59"/>
      <c r="RYO4" s="59"/>
      <c r="RYP4" s="59"/>
      <c r="RYQ4" s="59"/>
      <c r="RYR4" s="59"/>
      <c r="RYS4" s="59"/>
      <c r="RYT4" s="59"/>
      <c r="RYU4" s="59"/>
      <c r="RYV4" s="59"/>
      <c r="RYW4" s="59"/>
      <c r="RYX4" s="59"/>
      <c r="RYY4" s="59"/>
      <c r="RYZ4" s="59"/>
      <c r="RZA4" s="59"/>
      <c r="RZB4" s="59"/>
      <c r="RZC4" s="59"/>
      <c r="RZD4" s="59"/>
      <c r="RZE4" s="59"/>
      <c r="RZF4" s="59"/>
      <c r="RZG4" s="59"/>
      <c r="RZH4" s="59"/>
      <c r="RZI4" s="59"/>
      <c r="RZJ4" s="59"/>
      <c r="RZK4" s="59"/>
      <c r="RZL4" s="59"/>
      <c r="RZM4" s="59"/>
      <c r="RZN4" s="59"/>
      <c r="RZO4" s="59"/>
      <c r="RZP4" s="59"/>
      <c r="RZQ4" s="59"/>
      <c r="RZR4" s="59"/>
      <c r="RZS4" s="59"/>
      <c r="RZT4" s="59"/>
      <c r="RZU4" s="59"/>
      <c r="RZV4" s="59"/>
      <c r="RZW4" s="59"/>
      <c r="RZX4" s="59"/>
      <c r="RZY4" s="59"/>
      <c r="RZZ4" s="59"/>
      <c r="SAA4" s="59"/>
      <c r="SAB4" s="59"/>
      <c r="SAC4" s="59"/>
      <c r="SAD4" s="59"/>
      <c r="SAE4" s="59"/>
      <c r="SAF4" s="59"/>
      <c r="SAG4" s="59"/>
      <c r="SAH4" s="59"/>
      <c r="SAI4" s="59"/>
      <c r="SAJ4" s="59"/>
      <c r="SAK4" s="59"/>
      <c r="SAL4" s="59"/>
      <c r="SAM4" s="59"/>
      <c r="SAN4" s="59"/>
      <c r="SAO4" s="59"/>
      <c r="SAP4" s="59"/>
      <c r="SAQ4" s="59"/>
      <c r="SAR4" s="59"/>
      <c r="SAS4" s="59"/>
      <c r="SAT4" s="59"/>
      <c r="SAU4" s="59"/>
      <c r="SAV4" s="59"/>
      <c r="SAW4" s="59"/>
      <c r="SAX4" s="59"/>
      <c r="SAY4" s="59"/>
      <c r="SAZ4" s="59"/>
      <c r="SBA4" s="59"/>
      <c r="SBB4" s="59"/>
      <c r="SBC4" s="59"/>
      <c r="SBD4" s="59"/>
      <c r="SBE4" s="59"/>
      <c r="SBF4" s="59"/>
      <c r="SBG4" s="59"/>
      <c r="SBH4" s="59"/>
      <c r="SBI4" s="59"/>
      <c r="SBJ4" s="59"/>
      <c r="SBK4" s="59"/>
      <c r="SBL4" s="59"/>
      <c r="SBM4" s="59"/>
      <c r="SBN4" s="59"/>
      <c r="SBO4" s="59"/>
      <c r="SBP4" s="59"/>
      <c r="SBQ4" s="59"/>
      <c r="SBR4" s="59"/>
      <c r="SBS4" s="59"/>
      <c r="SBT4" s="59"/>
      <c r="SBU4" s="59"/>
      <c r="SBV4" s="59"/>
      <c r="SBW4" s="59"/>
      <c r="SBX4" s="59"/>
      <c r="SBY4" s="59"/>
      <c r="SBZ4" s="59"/>
      <c r="SCA4" s="59"/>
      <c r="SCB4" s="59"/>
      <c r="SCC4" s="59"/>
      <c r="SCD4" s="59"/>
      <c r="SCE4" s="59"/>
      <c r="SCF4" s="59"/>
      <c r="SCG4" s="59"/>
      <c r="SCH4" s="59"/>
      <c r="SCI4" s="59"/>
      <c r="SCJ4" s="59"/>
      <c r="SCK4" s="59"/>
      <c r="SCL4" s="59"/>
      <c r="SCM4" s="59"/>
      <c r="SCN4" s="59"/>
      <c r="SCO4" s="59"/>
      <c r="SCP4" s="59"/>
      <c r="SCQ4" s="59"/>
      <c r="SCR4" s="59"/>
      <c r="SCS4" s="59"/>
      <c r="SCT4" s="59"/>
      <c r="SCU4" s="59"/>
      <c r="SCV4" s="59"/>
      <c r="SCW4" s="59"/>
      <c r="SCX4" s="59"/>
      <c r="SCY4" s="59"/>
      <c r="SCZ4" s="59"/>
      <c r="SDA4" s="59"/>
      <c r="SDB4" s="59"/>
      <c r="SDC4" s="59"/>
      <c r="SDD4" s="59"/>
      <c r="SDE4" s="59"/>
      <c r="SDF4" s="59"/>
      <c r="SDG4" s="59"/>
      <c r="SDH4" s="59"/>
      <c r="SDI4" s="59"/>
      <c r="SDJ4" s="59"/>
      <c r="SDK4" s="59"/>
      <c r="SDL4" s="59"/>
      <c r="SDM4" s="59"/>
      <c r="SDN4" s="59"/>
      <c r="SDO4" s="59"/>
      <c r="SDP4" s="59"/>
      <c r="SDQ4" s="59"/>
      <c r="SDR4" s="59"/>
      <c r="SDS4" s="59"/>
      <c r="SDT4" s="59"/>
      <c r="SDU4" s="59"/>
      <c r="SDV4" s="59"/>
      <c r="SDW4" s="59"/>
      <c r="SDX4" s="59"/>
      <c r="SDY4" s="59"/>
      <c r="SDZ4" s="59"/>
      <c r="SEA4" s="59"/>
      <c r="SEB4" s="59"/>
      <c r="SEC4" s="59"/>
      <c r="SED4" s="59"/>
      <c r="SEE4" s="59"/>
      <c r="SEF4" s="59"/>
      <c r="SEG4" s="59"/>
      <c r="SEH4" s="59"/>
      <c r="SEI4" s="59"/>
      <c r="SEJ4" s="59"/>
      <c r="SEK4" s="59"/>
      <c r="SEL4" s="59"/>
      <c r="SEM4" s="59"/>
      <c r="SEN4" s="59"/>
      <c r="SEO4" s="59"/>
      <c r="SEP4" s="59"/>
      <c r="SEQ4" s="59"/>
      <c r="SER4" s="59"/>
      <c r="SES4" s="59"/>
      <c r="SET4" s="59"/>
      <c r="SEU4" s="59"/>
      <c r="SEV4" s="59"/>
      <c r="SEW4" s="59"/>
      <c r="SEX4" s="59"/>
      <c r="SEY4" s="59"/>
      <c r="SEZ4" s="59"/>
      <c r="SFA4" s="59"/>
      <c r="SFB4" s="59"/>
      <c r="SFC4" s="59"/>
      <c r="SFD4" s="59"/>
      <c r="SFE4" s="59"/>
      <c r="SFF4" s="59"/>
      <c r="SFG4" s="59"/>
      <c r="SFH4" s="59"/>
      <c r="SFI4" s="59"/>
      <c r="SFJ4" s="59"/>
      <c r="SFK4" s="59"/>
      <c r="SFL4" s="59"/>
      <c r="SFM4" s="59"/>
      <c r="SFN4" s="59"/>
      <c r="SFO4" s="59"/>
      <c r="SFP4" s="59"/>
      <c r="SFQ4" s="59"/>
      <c r="SFR4" s="59"/>
      <c r="SFS4" s="59"/>
      <c r="SFT4" s="59"/>
      <c r="SFU4" s="59"/>
      <c r="SFV4" s="59"/>
      <c r="SFW4" s="59"/>
      <c r="SFX4" s="59"/>
      <c r="SFY4" s="59"/>
      <c r="SFZ4" s="59"/>
      <c r="SGA4" s="59"/>
      <c r="SGB4" s="59"/>
      <c r="SGC4" s="59"/>
      <c r="SGD4" s="59"/>
      <c r="SGE4" s="59"/>
      <c r="SGF4" s="59"/>
      <c r="SGG4" s="59"/>
      <c r="SGH4" s="59"/>
      <c r="SGI4" s="59"/>
      <c r="SGJ4" s="59"/>
      <c r="SGK4" s="59"/>
      <c r="SGL4" s="59"/>
      <c r="SGM4" s="59"/>
      <c r="SGN4" s="59"/>
      <c r="SGO4" s="59"/>
      <c r="SGP4" s="59"/>
      <c r="SGQ4" s="59"/>
      <c r="SGR4" s="59"/>
      <c r="SGS4" s="59"/>
      <c r="SGT4" s="59"/>
      <c r="SGU4" s="59"/>
      <c r="SGV4" s="59"/>
      <c r="SGW4" s="59"/>
      <c r="SGX4" s="59"/>
      <c r="SGY4" s="59"/>
      <c r="SGZ4" s="59"/>
      <c r="SHA4" s="59"/>
      <c r="SHB4" s="59"/>
      <c r="SHC4" s="59"/>
      <c r="SHD4" s="59"/>
      <c r="SHE4" s="59"/>
      <c r="SHF4" s="59"/>
      <c r="SHG4" s="59"/>
      <c r="SHH4" s="59"/>
      <c r="SHI4" s="59"/>
      <c r="SHJ4" s="59"/>
      <c r="SHK4" s="59"/>
      <c r="SHL4" s="59"/>
      <c r="SHM4" s="59"/>
      <c r="SHN4" s="59"/>
      <c r="SHO4" s="59"/>
      <c r="SHP4" s="59"/>
      <c r="SHQ4" s="59"/>
      <c r="SHR4" s="59"/>
      <c r="SHS4" s="59"/>
      <c r="SHT4" s="59"/>
      <c r="SHU4" s="59"/>
      <c r="SHV4" s="59"/>
      <c r="SHW4" s="59"/>
      <c r="SHX4" s="59"/>
      <c r="SHY4" s="59"/>
      <c r="SHZ4" s="59"/>
      <c r="SIA4" s="59"/>
      <c r="SIB4" s="59"/>
      <c r="SIC4" s="59"/>
      <c r="SID4" s="59"/>
      <c r="SIE4" s="59"/>
      <c r="SIF4" s="59"/>
      <c r="SIG4" s="59"/>
      <c r="SIH4" s="59"/>
      <c r="SII4" s="59"/>
      <c r="SIJ4" s="59"/>
      <c r="SIK4" s="59"/>
      <c r="SIL4" s="59"/>
      <c r="SIM4" s="59"/>
      <c r="SIN4" s="59"/>
      <c r="SIO4" s="59"/>
      <c r="SIP4" s="59"/>
      <c r="SIQ4" s="59"/>
      <c r="SIR4" s="59"/>
      <c r="SIS4" s="59"/>
      <c r="SIT4" s="59"/>
      <c r="SIU4" s="59"/>
      <c r="SIV4" s="59"/>
      <c r="SIW4" s="59"/>
      <c r="SIX4" s="59"/>
      <c r="SIY4" s="59"/>
      <c r="SIZ4" s="59"/>
      <c r="SJA4" s="59"/>
      <c r="SJB4" s="59"/>
      <c r="SJC4" s="59"/>
      <c r="SJD4" s="59"/>
      <c r="SJE4" s="59"/>
      <c r="SJF4" s="59"/>
      <c r="SJG4" s="59"/>
      <c r="SJH4" s="59"/>
      <c r="SJI4" s="59"/>
      <c r="SJJ4" s="59"/>
      <c r="SJK4" s="59"/>
      <c r="SJL4" s="59"/>
      <c r="SJM4" s="59"/>
      <c r="SJN4" s="59"/>
      <c r="SJO4" s="59"/>
      <c r="SJP4" s="59"/>
      <c r="SJQ4" s="59"/>
      <c r="SJR4" s="59"/>
      <c r="SJS4" s="59"/>
      <c r="SJT4" s="59"/>
      <c r="SJU4" s="59"/>
      <c r="SJV4" s="59"/>
      <c r="SJW4" s="59"/>
      <c r="SJX4" s="59"/>
      <c r="SJY4" s="59"/>
      <c r="SJZ4" s="59"/>
      <c r="SKA4" s="59"/>
      <c r="SKB4" s="59"/>
      <c r="SKC4" s="59"/>
      <c r="SKD4" s="59"/>
      <c r="SKE4" s="59"/>
      <c r="SKF4" s="59"/>
      <c r="SKG4" s="59"/>
      <c r="SKH4" s="59"/>
      <c r="SKI4" s="59"/>
      <c r="SKJ4" s="59"/>
      <c r="SKK4" s="59"/>
      <c r="SKL4" s="59"/>
      <c r="SKM4" s="59"/>
      <c r="SKN4" s="59"/>
      <c r="SKO4" s="59"/>
      <c r="SKP4" s="59"/>
      <c r="SKQ4" s="59"/>
      <c r="SKR4" s="59"/>
      <c r="SKS4" s="59"/>
      <c r="SKT4" s="59"/>
      <c r="SKU4" s="59"/>
      <c r="SKV4" s="59"/>
      <c r="SKW4" s="59"/>
      <c r="SKX4" s="59"/>
      <c r="SKY4" s="59"/>
      <c r="SKZ4" s="59"/>
      <c r="SLA4" s="59"/>
      <c r="SLB4" s="59"/>
      <c r="SLC4" s="59"/>
      <c r="SLD4" s="59"/>
      <c r="SLE4" s="59"/>
      <c r="SLF4" s="59"/>
      <c r="SLG4" s="59"/>
      <c r="SLH4" s="59"/>
      <c r="SLI4" s="59"/>
      <c r="SLJ4" s="59"/>
      <c r="SLK4" s="59"/>
      <c r="SLL4" s="59"/>
      <c r="SLM4" s="59"/>
      <c r="SLN4" s="59"/>
      <c r="SLO4" s="59"/>
      <c r="SLP4" s="59"/>
      <c r="SLQ4" s="59"/>
      <c r="SLR4" s="59"/>
      <c r="SLS4" s="59"/>
      <c r="SLT4" s="59"/>
      <c r="SLU4" s="59"/>
      <c r="SLV4" s="59"/>
      <c r="SLW4" s="59"/>
      <c r="SLX4" s="59"/>
      <c r="SLY4" s="59"/>
      <c r="SLZ4" s="59"/>
      <c r="SMA4" s="59"/>
      <c r="SMB4" s="59"/>
      <c r="SMC4" s="59"/>
      <c r="SMD4" s="59"/>
      <c r="SME4" s="59"/>
      <c r="SMF4" s="59"/>
      <c r="SMG4" s="59"/>
      <c r="SMH4" s="59"/>
      <c r="SMI4" s="59"/>
      <c r="SMJ4" s="59"/>
      <c r="SMK4" s="59"/>
      <c r="SML4" s="59"/>
      <c r="SMM4" s="59"/>
      <c r="SMN4" s="59"/>
      <c r="SMO4" s="59"/>
      <c r="SMP4" s="59"/>
      <c r="SMQ4" s="59"/>
      <c r="SMR4" s="59"/>
      <c r="SMS4" s="59"/>
      <c r="SMT4" s="59"/>
      <c r="SMU4" s="59"/>
      <c r="SMV4" s="59"/>
      <c r="SMW4" s="59"/>
      <c r="SMX4" s="59"/>
      <c r="SMY4" s="59"/>
      <c r="SMZ4" s="59"/>
      <c r="SNA4" s="59"/>
      <c r="SNB4" s="59"/>
      <c r="SNC4" s="59"/>
      <c r="SND4" s="59"/>
      <c r="SNE4" s="59"/>
      <c r="SNF4" s="59"/>
      <c r="SNG4" s="59"/>
      <c r="SNH4" s="59"/>
      <c r="SNI4" s="59"/>
      <c r="SNJ4" s="59"/>
      <c r="SNK4" s="59"/>
      <c r="SNL4" s="59"/>
      <c r="SNM4" s="59"/>
      <c r="SNN4" s="59"/>
      <c r="SNO4" s="59"/>
      <c r="SNP4" s="59"/>
      <c r="SNQ4" s="59"/>
      <c r="SNR4" s="59"/>
      <c r="SNS4" s="59"/>
      <c r="SNT4" s="59"/>
      <c r="SNU4" s="59"/>
      <c r="SNV4" s="59"/>
      <c r="SNW4" s="59"/>
      <c r="SNX4" s="59"/>
      <c r="SNY4" s="59"/>
      <c r="SNZ4" s="59"/>
      <c r="SOA4" s="59"/>
      <c r="SOB4" s="59"/>
      <c r="SOC4" s="59"/>
      <c r="SOD4" s="59"/>
      <c r="SOE4" s="59"/>
      <c r="SOF4" s="59"/>
      <c r="SOG4" s="59"/>
      <c r="SOH4" s="59"/>
      <c r="SOI4" s="59"/>
      <c r="SOJ4" s="59"/>
      <c r="SOK4" s="59"/>
      <c r="SOL4" s="59"/>
      <c r="SOM4" s="59"/>
      <c r="SON4" s="59"/>
      <c r="SOO4" s="59"/>
      <c r="SOP4" s="59"/>
      <c r="SOQ4" s="59"/>
      <c r="SOR4" s="59"/>
      <c r="SOS4" s="59"/>
      <c r="SOT4" s="59"/>
      <c r="SOU4" s="59"/>
      <c r="SOV4" s="59"/>
      <c r="SOW4" s="59"/>
      <c r="SOX4" s="59"/>
      <c r="SOY4" s="59"/>
      <c r="SOZ4" s="59"/>
      <c r="SPA4" s="59"/>
      <c r="SPB4" s="59"/>
      <c r="SPC4" s="59"/>
      <c r="SPD4" s="59"/>
      <c r="SPE4" s="59"/>
      <c r="SPF4" s="59"/>
      <c r="SPG4" s="59"/>
      <c r="SPH4" s="59"/>
      <c r="SPI4" s="59"/>
      <c r="SPJ4" s="59"/>
      <c r="SPK4" s="59"/>
      <c r="SPL4" s="59"/>
      <c r="SPM4" s="59"/>
      <c r="SPN4" s="59"/>
      <c r="SPO4" s="59"/>
      <c r="SPP4" s="59"/>
      <c r="SPQ4" s="59"/>
      <c r="SPR4" s="59"/>
      <c r="SPS4" s="59"/>
      <c r="SPT4" s="59"/>
      <c r="SPU4" s="59"/>
      <c r="SPV4" s="59"/>
      <c r="SPW4" s="59"/>
      <c r="SPX4" s="59"/>
      <c r="SPY4" s="59"/>
      <c r="SPZ4" s="59"/>
      <c r="SQA4" s="59"/>
      <c r="SQB4" s="59"/>
      <c r="SQC4" s="59"/>
      <c r="SQD4" s="59"/>
      <c r="SQE4" s="59"/>
      <c r="SQF4" s="59"/>
      <c r="SQG4" s="59"/>
      <c r="SQH4" s="59"/>
      <c r="SQI4" s="59"/>
      <c r="SQJ4" s="59"/>
      <c r="SQK4" s="59"/>
      <c r="SQL4" s="59"/>
      <c r="SQM4" s="59"/>
      <c r="SQN4" s="59"/>
      <c r="SQO4" s="59"/>
      <c r="SQP4" s="59"/>
      <c r="SQQ4" s="59"/>
      <c r="SQR4" s="59"/>
      <c r="SQS4" s="59"/>
      <c r="SQT4" s="59"/>
      <c r="SQU4" s="59"/>
      <c r="SQV4" s="59"/>
      <c r="SQW4" s="59"/>
      <c r="SQX4" s="59"/>
      <c r="SQY4" s="59"/>
      <c r="SQZ4" s="59"/>
      <c r="SRA4" s="59"/>
      <c r="SRB4" s="59"/>
      <c r="SRC4" s="59"/>
      <c r="SRD4" s="59"/>
      <c r="SRE4" s="59"/>
      <c r="SRF4" s="59"/>
      <c r="SRG4" s="59"/>
      <c r="SRH4" s="59"/>
      <c r="SRI4" s="59"/>
      <c r="SRJ4" s="59"/>
      <c r="SRK4" s="59"/>
      <c r="SRL4" s="59"/>
      <c r="SRM4" s="59"/>
      <c r="SRN4" s="59"/>
      <c r="SRO4" s="59"/>
      <c r="SRP4" s="59"/>
      <c r="SRQ4" s="59"/>
      <c r="SRR4" s="59"/>
      <c r="SRS4" s="59"/>
      <c r="SRT4" s="59"/>
      <c r="SRU4" s="59"/>
      <c r="SRV4" s="59"/>
      <c r="SRW4" s="59"/>
      <c r="SRX4" s="59"/>
      <c r="SRY4" s="59"/>
      <c r="SRZ4" s="59"/>
      <c r="SSA4" s="59"/>
      <c r="SSB4" s="59"/>
      <c r="SSC4" s="59"/>
      <c r="SSD4" s="59"/>
      <c r="SSE4" s="59"/>
      <c r="SSF4" s="59"/>
      <c r="SSG4" s="59"/>
      <c r="SSH4" s="59"/>
      <c r="SSI4" s="59"/>
      <c r="SSJ4" s="59"/>
      <c r="SSK4" s="59"/>
      <c r="SSL4" s="59"/>
      <c r="SSM4" s="59"/>
      <c r="SSN4" s="59"/>
      <c r="SSO4" s="59"/>
      <c r="SSP4" s="59"/>
      <c r="SSQ4" s="59"/>
      <c r="SSR4" s="59"/>
      <c r="SSS4" s="59"/>
      <c r="SST4" s="59"/>
      <c r="SSU4" s="59"/>
      <c r="SSV4" s="59"/>
      <c r="SSW4" s="59"/>
      <c r="SSX4" s="59"/>
      <c r="SSY4" s="59"/>
      <c r="SSZ4" s="59"/>
      <c r="STA4" s="59"/>
      <c r="STB4" s="59"/>
      <c r="STC4" s="59"/>
      <c r="STD4" s="59"/>
      <c r="STE4" s="59"/>
      <c r="STF4" s="59"/>
      <c r="STG4" s="59"/>
      <c r="STH4" s="59"/>
      <c r="STI4" s="59"/>
      <c r="STJ4" s="59"/>
      <c r="STK4" s="59"/>
      <c r="STL4" s="59"/>
      <c r="STM4" s="59"/>
      <c r="STN4" s="59"/>
      <c r="STO4" s="59"/>
      <c r="STP4" s="59"/>
      <c r="STQ4" s="59"/>
      <c r="STR4" s="59"/>
      <c r="STS4" s="59"/>
      <c r="STT4" s="59"/>
      <c r="STU4" s="59"/>
      <c r="STV4" s="59"/>
      <c r="STW4" s="59"/>
      <c r="STX4" s="59"/>
      <c r="STY4" s="59"/>
      <c r="STZ4" s="59"/>
      <c r="SUA4" s="59"/>
      <c r="SUB4" s="59"/>
      <c r="SUC4" s="59"/>
      <c r="SUD4" s="59"/>
      <c r="SUE4" s="59"/>
      <c r="SUF4" s="59"/>
      <c r="SUG4" s="59"/>
      <c r="SUH4" s="59"/>
      <c r="SUI4" s="59"/>
      <c r="SUJ4" s="59"/>
      <c r="SUK4" s="59"/>
      <c r="SUL4" s="59"/>
      <c r="SUM4" s="59"/>
      <c r="SUN4" s="59"/>
      <c r="SUO4" s="59"/>
      <c r="SUP4" s="59"/>
      <c r="SUQ4" s="59"/>
      <c r="SUR4" s="59"/>
      <c r="SUS4" s="59"/>
      <c r="SUT4" s="59"/>
      <c r="SUU4" s="59"/>
      <c r="SUV4" s="59"/>
      <c r="SUW4" s="59"/>
      <c r="SUX4" s="59"/>
      <c r="SUY4" s="59"/>
      <c r="SUZ4" s="59"/>
      <c r="SVA4" s="59"/>
      <c r="SVB4" s="59"/>
      <c r="SVC4" s="59"/>
      <c r="SVD4" s="59"/>
      <c r="SVE4" s="59"/>
      <c r="SVF4" s="59"/>
      <c r="SVG4" s="59"/>
      <c r="SVH4" s="59"/>
      <c r="SVI4" s="59"/>
      <c r="SVJ4" s="59"/>
      <c r="SVK4" s="59"/>
      <c r="SVL4" s="59"/>
      <c r="SVM4" s="59"/>
      <c r="SVN4" s="59"/>
      <c r="SVO4" s="59"/>
      <c r="SVP4" s="59"/>
      <c r="SVQ4" s="59"/>
      <c r="SVR4" s="59"/>
      <c r="SVS4" s="59"/>
      <c r="SVT4" s="59"/>
      <c r="SVU4" s="59"/>
      <c r="SVV4" s="59"/>
      <c r="SVW4" s="59"/>
      <c r="SVX4" s="59"/>
      <c r="SVY4" s="59"/>
      <c r="SVZ4" s="59"/>
      <c r="SWA4" s="59"/>
      <c r="SWB4" s="59"/>
      <c r="SWC4" s="59"/>
      <c r="SWD4" s="59"/>
      <c r="SWE4" s="59"/>
      <c r="SWF4" s="59"/>
      <c r="SWG4" s="59"/>
      <c r="SWH4" s="59"/>
      <c r="SWI4" s="59"/>
      <c r="SWJ4" s="59"/>
      <c r="SWK4" s="59"/>
      <c r="SWL4" s="59"/>
      <c r="SWM4" s="59"/>
      <c r="SWN4" s="59"/>
      <c r="SWO4" s="59"/>
      <c r="SWP4" s="59"/>
      <c r="SWQ4" s="59"/>
      <c r="SWR4" s="59"/>
      <c r="SWS4" s="59"/>
      <c r="SWT4" s="59"/>
      <c r="SWU4" s="59"/>
      <c r="SWV4" s="59"/>
      <c r="SWW4" s="59"/>
      <c r="SWX4" s="59"/>
      <c r="SWY4" s="59"/>
      <c r="SWZ4" s="59"/>
      <c r="SXA4" s="59"/>
      <c r="SXB4" s="59"/>
      <c r="SXC4" s="59"/>
      <c r="SXD4" s="59"/>
      <c r="SXE4" s="59"/>
      <c r="SXF4" s="59"/>
      <c r="SXG4" s="59"/>
      <c r="SXH4" s="59"/>
      <c r="SXI4" s="59"/>
      <c r="SXJ4" s="59"/>
      <c r="SXK4" s="59"/>
      <c r="SXL4" s="59"/>
      <c r="SXM4" s="59"/>
      <c r="SXN4" s="59"/>
      <c r="SXO4" s="59"/>
      <c r="SXP4" s="59"/>
      <c r="SXQ4" s="59"/>
      <c r="SXR4" s="59"/>
      <c r="SXS4" s="59"/>
      <c r="SXT4" s="59"/>
      <c r="SXU4" s="59"/>
      <c r="SXV4" s="59"/>
      <c r="SXW4" s="59"/>
      <c r="SXX4" s="59"/>
      <c r="SXY4" s="59"/>
      <c r="SXZ4" s="59"/>
      <c r="SYA4" s="59"/>
      <c r="SYB4" s="59"/>
      <c r="SYC4" s="59"/>
      <c r="SYD4" s="59"/>
      <c r="SYE4" s="59"/>
      <c r="SYF4" s="59"/>
      <c r="SYG4" s="59"/>
      <c r="SYH4" s="59"/>
      <c r="SYI4" s="59"/>
      <c r="SYJ4" s="59"/>
      <c r="SYK4" s="59"/>
      <c r="SYL4" s="59"/>
      <c r="SYM4" s="59"/>
      <c r="SYN4" s="59"/>
      <c r="SYO4" s="59"/>
      <c r="SYP4" s="59"/>
      <c r="SYQ4" s="59"/>
      <c r="SYR4" s="59"/>
      <c r="SYS4" s="59"/>
      <c r="SYT4" s="59"/>
      <c r="SYU4" s="59"/>
      <c r="SYV4" s="59"/>
      <c r="SYW4" s="59"/>
      <c r="SYX4" s="59"/>
      <c r="SYY4" s="59"/>
      <c r="SYZ4" s="59"/>
      <c r="SZA4" s="59"/>
      <c r="SZB4" s="59"/>
      <c r="SZC4" s="59"/>
      <c r="SZD4" s="59"/>
      <c r="SZE4" s="59"/>
      <c r="SZF4" s="59"/>
      <c r="SZG4" s="59"/>
      <c r="SZH4" s="59"/>
      <c r="SZI4" s="59"/>
      <c r="SZJ4" s="59"/>
      <c r="SZK4" s="59"/>
      <c r="SZL4" s="59"/>
      <c r="SZM4" s="59"/>
      <c r="SZN4" s="59"/>
      <c r="SZO4" s="59"/>
      <c r="SZP4" s="59"/>
      <c r="SZQ4" s="59"/>
      <c r="SZR4" s="59"/>
      <c r="SZS4" s="59"/>
      <c r="SZT4" s="59"/>
      <c r="SZU4" s="59"/>
      <c r="SZV4" s="59"/>
      <c r="SZW4" s="59"/>
      <c r="SZX4" s="59"/>
      <c r="SZY4" s="59"/>
      <c r="SZZ4" s="59"/>
      <c r="TAA4" s="59"/>
      <c r="TAB4" s="59"/>
      <c r="TAC4" s="59"/>
      <c r="TAD4" s="59"/>
      <c r="TAE4" s="59"/>
      <c r="TAF4" s="59"/>
      <c r="TAG4" s="59"/>
      <c r="TAH4" s="59"/>
      <c r="TAI4" s="59"/>
      <c r="TAJ4" s="59"/>
      <c r="TAK4" s="59"/>
      <c r="TAL4" s="59"/>
      <c r="TAM4" s="59"/>
      <c r="TAN4" s="59"/>
      <c r="TAO4" s="59"/>
      <c r="TAP4" s="59"/>
      <c r="TAQ4" s="59"/>
      <c r="TAR4" s="59"/>
      <c r="TAS4" s="59"/>
      <c r="TAT4" s="59"/>
      <c r="TAU4" s="59"/>
      <c r="TAV4" s="59"/>
      <c r="TAW4" s="59"/>
      <c r="TAX4" s="59"/>
      <c r="TAY4" s="59"/>
      <c r="TAZ4" s="59"/>
      <c r="TBA4" s="59"/>
      <c r="TBB4" s="59"/>
      <c r="TBC4" s="59"/>
      <c r="TBD4" s="59"/>
      <c r="TBE4" s="59"/>
      <c r="TBF4" s="59"/>
      <c r="TBG4" s="59"/>
      <c r="TBH4" s="59"/>
      <c r="TBI4" s="59"/>
      <c r="TBJ4" s="59"/>
      <c r="TBK4" s="59"/>
      <c r="TBL4" s="59"/>
      <c r="TBM4" s="59"/>
      <c r="TBN4" s="59"/>
      <c r="TBO4" s="59"/>
      <c r="TBP4" s="59"/>
      <c r="TBQ4" s="59"/>
      <c r="TBR4" s="59"/>
      <c r="TBS4" s="59"/>
      <c r="TBT4" s="59"/>
      <c r="TBU4" s="59"/>
      <c r="TBV4" s="59"/>
      <c r="TBW4" s="59"/>
      <c r="TBX4" s="59"/>
      <c r="TBY4" s="59"/>
      <c r="TBZ4" s="59"/>
      <c r="TCA4" s="59"/>
      <c r="TCB4" s="59"/>
      <c r="TCC4" s="59"/>
      <c r="TCD4" s="59"/>
      <c r="TCE4" s="59"/>
      <c r="TCF4" s="59"/>
      <c r="TCG4" s="59"/>
      <c r="TCH4" s="59"/>
      <c r="TCI4" s="59"/>
      <c r="TCJ4" s="59"/>
      <c r="TCK4" s="59"/>
      <c r="TCL4" s="59"/>
      <c r="TCM4" s="59"/>
      <c r="TCN4" s="59"/>
      <c r="TCO4" s="59"/>
      <c r="TCP4" s="59"/>
      <c r="TCQ4" s="59"/>
      <c r="TCR4" s="59"/>
      <c r="TCS4" s="59"/>
      <c r="TCT4" s="59"/>
      <c r="TCU4" s="59"/>
      <c r="TCV4" s="59"/>
      <c r="TCW4" s="59"/>
      <c r="TCX4" s="59"/>
      <c r="TCY4" s="59"/>
      <c r="TCZ4" s="59"/>
      <c r="TDA4" s="59"/>
      <c r="TDB4" s="59"/>
      <c r="TDC4" s="59"/>
      <c r="TDD4" s="59"/>
      <c r="TDE4" s="59"/>
      <c r="TDF4" s="59"/>
      <c r="TDG4" s="59"/>
      <c r="TDH4" s="59"/>
      <c r="TDI4" s="59"/>
      <c r="TDJ4" s="59"/>
      <c r="TDK4" s="59"/>
      <c r="TDL4" s="59"/>
      <c r="TDM4" s="59"/>
      <c r="TDN4" s="59"/>
      <c r="TDO4" s="59"/>
      <c r="TDP4" s="59"/>
      <c r="TDQ4" s="59"/>
      <c r="TDR4" s="59"/>
      <c r="TDS4" s="59"/>
      <c r="TDT4" s="59"/>
      <c r="TDU4" s="59"/>
      <c r="TDV4" s="59"/>
      <c r="TDW4" s="59"/>
      <c r="TDX4" s="59"/>
      <c r="TDY4" s="59"/>
      <c r="TDZ4" s="59"/>
      <c r="TEA4" s="59"/>
      <c r="TEB4" s="59"/>
      <c r="TEC4" s="59"/>
      <c r="TED4" s="59"/>
      <c r="TEE4" s="59"/>
      <c r="TEF4" s="59"/>
      <c r="TEG4" s="59"/>
      <c r="TEH4" s="59"/>
      <c r="TEI4" s="59"/>
      <c r="TEJ4" s="59"/>
      <c r="TEK4" s="59"/>
      <c r="TEL4" s="59"/>
      <c r="TEM4" s="59"/>
      <c r="TEN4" s="59"/>
      <c r="TEO4" s="59"/>
      <c r="TEP4" s="59"/>
      <c r="TEQ4" s="59"/>
      <c r="TER4" s="59"/>
      <c r="TES4" s="59"/>
      <c r="TET4" s="59"/>
      <c r="TEU4" s="59"/>
      <c r="TEV4" s="59"/>
      <c r="TEW4" s="59"/>
      <c r="TEX4" s="59"/>
      <c r="TEY4" s="59"/>
      <c r="TEZ4" s="59"/>
      <c r="TFA4" s="59"/>
      <c r="TFB4" s="59"/>
      <c r="TFC4" s="59"/>
      <c r="TFD4" s="59"/>
      <c r="TFE4" s="59"/>
      <c r="TFF4" s="59"/>
      <c r="TFG4" s="59"/>
      <c r="TFH4" s="59"/>
      <c r="TFI4" s="59"/>
      <c r="TFJ4" s="59"/>
      <c r="TFK4" s="59"/>
      <c r="TFL4" s="59"/>
      <c r="TFM4" s="59"/>
      <c r="TFN4" s="59"/>
      <c r="TFO4" s="59"/>
      <c r="TFP4" s="59"/>
      <c r="TFQ4" s="59"/>
      <c r="TFR4" s="59"/>
      <c r="TFS4" s="59"/>
      <c r="TFT4" s="59"/>
      <c r="TFU4" s="59"/>
      <c r="TFV4" s="59"/>
      <c r="TFW4" s="59"/>
      <c r="TFX4" s="59"/>
      <c r="TFY4" s="59"/>
      <c r="TFZ4" s="59"/>
      <c r="TGA4" s="59"/>
      <c r="TGB4" s="59"/>
      <c r="TGC4" s="59"/>
      <c r="TGD4" s="59"/>
      <c r="TGE4" s="59"/>
      <c r="TGF4" s="59"/>
      <c r="TGG4" s="59"/>
      <c r="TGH4" s="59"/>
      <c r="TGI4" s="59"/>
      <c r="TGJ4" s="59"/>
      <c r="TGK4" s="59"/>
      <c r="TGL4" s="59"/>
      <c r="TGM4" s="59"/>
      <c r="TGN4" s="59"/>
      <c r="TGO4" s="59"/>
      <c r="TGP4" s="59"/>
      <c r="TGQ4" s="59"/>
      <c r="TGR4" s="59"/>
      <c r="TGS4" s="59"/>
      <c r="TGT4" s="59"/>
      <c r="TGU4" s="59"/>
      <c r="TGV4" s="59"/>
      <c r="TGW4" s="59"/>
      <c r="TGX4" s="59"/>
      <c r="TGY4" s="59"/>
      <c r="TGZ4" s="59"/>
      <c r="THA4" s="59"/>
      <c r="THB4" s="59"/>
      <c r="THC4" s="59"/>
      <c r="THD4" s="59"/>
      <c r="THE4" s="59"/>
      <c r="THF4" s="59"/>
      <c r="THG4" s="59"/>
      <c r="THH4" s="59"/>
      <c r="THI4" s="59"/>
      <c r="THJ4" s="59"/>
      <c r="THK4" s="59"/>
      <c r="THL4" s="59"/>
      <c r="THM4" s="59"/>
      <c r="THN4" s="59"/>
      <c r="THO4" s="59"/>
      <c r="THP4" s="59"/>
      <c r="THQ4" s="59"/>
      <c r="THR4" s="59"/>
      <c r="THS4" s="59"/>
      <c r="THT4" s="59"/>
      <c r="THU4" s="59"/>
      <c r="THV4" s="59"/>
      <c r="THW4" s="59"/>
      <c r="THX4" s="59"/>
      <c r="THY4" s="59"/>
      <c r="THZ4" s="59"/>
      <c r="TIA4" s="59"/>
      <c r="TIB4" s="59"/>
      <c r="TIC4" s="59"/>
      <c r="TID4" s="59"/>
      <c r="TIE4" s="59"/>
      <c r="TIF4" s="59"/>
      <c r="TIG4" s="59"/>
      <c r="TIH4" s="59"/>
      <c r="TII4" s="59"/>
      <c r="TIJ4" s="59"/>
      <c r="TIK4" s="59"/>
      <c r="TIL4" s="59"/>
      <c r="TIM4" s="59"/>
      <c r="TIN4" s="59"/>
      <c r="TIO4" s="59"/>
      <c r="TIP4" s="59"/>
      <c r="TIQ4" s="59"/>
      <c r="TIR4" s="59"/>
      <c r="TIS4" s="59"/>
      <c r="TIT4" s="59"/>
      <c r="TIU4" s="59"/>
      <c r="TIV4" s="59"/>
      <c r="TIW4" s="59"/>
      <c r="TIX4" s="59"/>
      <c r="TIY4" s="59"/>
      <c r="TIZ4" s="59"/>
      <c r="TJA4" s="59"/>
      <c r="TJB4" s="59"/>
      <c r="TJC4" s="59"/>
      <c r="TJD4" s="59"/>
      <c r="TJE4" s="59"/>
      <c r="TJF4" s="59"/>
      <c r="TJG4" s="59"/>
      <c r="TJH4" s="59"/>
      <c r="TJI4" s="59"/>
      <c r="TJJ4" s="59"/>
      <c r="TJK4" s="59"/>
      <c r="TJL4" s="59"/>
      <c r="TJM4" s="59"/>
      <c r="TJN4" s="59"/>
      <c r="TJO4" s="59"/>
      <c r="TJP4" s="59"/>
      <c r="TJQ4" s="59"/>
      <c r="TJR4" s="59"/>
      <c r="TJS4" s="59"/>
      <c r="TJT4" s="59"/>
      <c r="TJU4" s="59"/>
      <c r="TJV4" s="59"/>
      <c r="TJW4" s="59"/>
      <c r="TJX4" s="59"/>
      <c r="TJY4" s="59"/>
      <c r="TJZ4" s="59"/>
      <c r="TKA4" s="59"/>
      <c r="TKB4" s="59"/>
      <c r="TKC4" s="59"/>
      <c r="TKD4" s="59"/>
      <c r="TKE4" s="59"/>
      <c r="TKF4" s="59"/>
      <c r="TKG4" s="59"/>
      <c r="TKH4" s="59"/>
      <c r="TKI4" s="59"/>
      <c r="TKJ4" s="59"/>
      <c r="TKK4" s="59"/>
      <c r="TKL4" s="59"/>
      <c r="TKM4" s="59"/>
      <c r="TKN4" s="59"/>
      <c r="TKO4" s="59"/>
      <c r="TKP4" s="59"/>
      <c r="TKQ4" s="59"/>
      <c r="TKR4" s="59"/>
      <c r="TKS4" s="59"/>
      <c r="TKT4" s="59"/>
      <c r="TKU4" s="59"/>
      <c r="TKV4" s="59"/>
      <c r="TKW4" s="59"/>
      <c r="TKX4" s="59"/>
      <c r="TKY4" s="59"/>
      <c r="TKZ4" s="59"/>
      <c r="TLA4" s="59"/>
      <c r="TLB4" s="59"/>
      <c r="TLC4" s="59"/>
      <c r="TLD4" s="59"/>
      <c r="TLE4" s="59"/>
      <c r="TLF4" s="59"/>
      <c r="TLG4" s="59"/>
      <c r="TLH4" s="59"/>
      <c r="TLI4" s="59"/>
      <c r="TLJ4" s="59"/>
      <c r="TLK4" s="59"/>
      <c r="TLL4" s="59"/>
      <c r="TLM4" s="59"/>
      <c r="TLN4" s="59"/>
      <c r="TLO4" s="59"/>
      <c r="TLP4" s="59"/>
      <c r="TLQ4" s="59"/>
      <c r="TLR4" s="59"/>
      <c r="TLS4" s="59"/>
      <c r="TLT4" s="59"/>
      <c r="TLU4" s="59"/>
      <c r="TLV4" s="59"/>
      <c r="TLW4" s="59"/>
      <c r="TLX4" s="59"/>
      <c r="TLY4" s="59"/>
      <c r="TLZ4" s="59"/>
      <c r="TMA4" s="59"/>
      <c r="TMB4" s="59"/>
      <c r="TMC4" s="59"/>
      <c r="TMD4" s="59"/>
      <c r="TME4" s="59"/>
      <c r="TMF4" s="59"/>
      <c r="TMG4" s="59"/>
      <c r="TMH4" s="59"/>
      <c r="TMI4" s="59"/>
      <c r="TMJ4" s="59"/>
      <c r="TMK4" s="59"/>
      <c r="TML4" s="59"/>
      <c r="TMM4" s="59"/>
      <c r="TMN4" s="59"/>
      <c r="TMO4" s="59"/>
      <c r="TMP4" s="59"/>
      <c r="TMQ4" s="59"/>
      <c r="TMR4" s="59"/>
      <c r="TMS4" s="59"/>
      <c r="TMT4" s="59"/>
      <c r="TMU4" s="59"/>
      <c r="TMV4" s="59"/>
      <c r="TMW4" s="59"/>
      <c r="TMX4" s="59"/>
      <c r="TMY4" s="59"/>
      <c r="TMZ4" s="59"/>
      <c r="TNA4" s="59"/>
      <c r="TNB4" s="59"/>
      <c r="TNC4" s="59"/>
      <c r="TND4" s="59"/>
      <c r="TNE4" s="59"/>
      <c r="TNF4" s="59"/>
      <c r="TNG4" s="59"/>
      <c r="TNH4" s="59"/>
      <c r="TNI4" s="59"/>
      <c r="TNJ4" s="59"/>
      <c r="TNK4" s="59"/>
      <c r="TNL4" s="59"/>
      <c r="TNM4" s="59"/>
      <c r="TNN4" s="59"/>
      <c r="TNO4" s="59"/>
      <c r="TNP4" s="59"/>
      <c r="TNQ4" s="59"/>
      <c r="TNR4" s="59"/>
      <c r="TNS4" s="59"/>
      <c r="TNT4" s="59"/>
      <c r="TNU4" s="59"/>
      <c r="TNV4" s="59"/>
      <c r="TNW4" s="59"/>
      <c r="TNX4" s="59"/>
      <c r="TNY4" s="59"/>
      <c r="TNZ4" s="59"/>
      <c r="TOA4" s="59"/>
      <c r="TOB4" s="59"/>
      <c r="TOC4" s="59"/>
      <c r="TOD4" s="59"/>
      <c r="TOE4" s="59"/>
      <c r="TOF4" s="59"/>
      <c r="TOG4" s="59"/>
      <c r="TOH4" s="59"/>
      <c r="TOI4" s="59"/>
      <c r="TOJ4" s="59"/>
      <c r="TOK4" s="59"/>
      <c r="TOL4" s="59"/>
      <c r="TOM4" s="59"/>
      <c r="TON4" s="59"/>
      <c r="TOO4" s="59"/>
      <c r="TOP4" s="59"/>
      <c r="TOQ4" s="59"/>
      <c r="TOR4" s="59"/>
      <c r="TOS4" s="59"/>
      <c r="TOT4" s="59"/>
      <c r="TOU4" s="59"/>
      <c r="TOV4" s="59"/>
      <c r="TOW4" s="59"/>
      <c r="TOX4" s="59"/>
      <c r="TOY4" s="59"/>
      <c r="TOZ4" s="59"/>
      <c r="TPA4" s="59"/>
      <c r="TPB4" s="59"/>
      <c r="TPC4" s="59"/>
      <c r="TPD4" s="59"/>
      <c r="TPE4" s="59"/>
      <c r="TPF4" s="59"/>
      <c r="TPG4" s="59"/>
      <c r="TPH4" s="59"/>
      <c r="TPI4" s="59"/>
      <c r="TPJ4" s="59"/>
      <c r="TPK4" s="59"/>
      <c r="TPL4" s="59"/>
      <c r="TPM4" s="59"/>
      <c r="TPN4" s="59"/>
      <c r="TPO4" s="59"/>
      <c r="TPP4" s="59"/>
      <c r="TPQ4" s="59"/>
      <c r="TPR4" s="59"/>
      <c r="TPS4" s="59"/>
      <c r="TPT4" s="59"/>
      <c r="TPU4" s="59"/>
      <c r="TPV4" s="59"/>
      <c r="TPW4" s="59"/>
      <c r="TPX4" s="59"/>
      <c r="TPY4" s="59"/>
      <c r="TPZ4" s="59"/>
      <c r="TQA4" s="59"/>
      <c r="TQB4" s="59"/>
      <c r="TQC4" s="59"/>
      <c r="TQD4" s="59"/>
      <c r="TQE4" s="59"/>
      <c r="TQF4" s="59"/>
      <c r="TQG4" s="59"/>
      <c r="TQH4" s="59"/>
      <c r="TQI4" s="59"/>
      <c r="TQJ4" s="59"/>
      <c r="TQK4" s="59"/>
      <c r="TQL4" s="59"/>
      <c r="TQM4" s="59"/>
      <c r="TQN4" s="59"/>
      <c r="TQO4" s="59"/>
      <c r="TQP4" s="59"/>
      <c r="TQQ4" s="59"/>
      <c r="TQR4" s="59"/>
      <c r="TQS4" s="59"/>
      <c r="TQT4" s="59"/>
      <c r="TQU4" s="59"/>
      <c r="TQV4" s="59"/>
      <c r="TQW4" s="59"/>
      <c r="TQX4" s="59"/>
      <c r="TQY4" s="59"/>
      <c r="TQZ4" s="59"/>
      <c r="TRA4" s="59"/>
      <c r="TRB4" s="59"/>
      <c r="TRC4" s="59"/>
      <c r="TRD4" s="59"/>
      <c r="TRE4" s="59"/>
      <c r="TRF4" s="59"/>
      <c r="TRG4" s="59"/>
      <c r="TRH4" s="59"/>
      <c r="TRI4" s="59"/>
      <c r="TRJ4" s="59"/>
      <c r="TRK4" s="59"/>
      <c r="TRL4" s="59"/>
      <c r="TRM4" s="59"/>
      <c r="TRN4" s="59"/>
      <c r="TRO4" s="59"/>
      <c r="TRP4" s="59"/>
      <c r="TRQ4" s="59"/>
      <c r="TRR4" s="59"/>
      <c r="TRS4" s="59"/>
      <c r="TRT4" s="59"/>
      <c r="TRU4" s="59"/>
      <c r="TRV4" s="59"/>
      <c r="TRW4" s="59"/>
      <c r="TRX4" s="59"/>
      <c r="TRY4" s="59"/>
      <c r="TRZ4" s="59"/>
      <c r="TSA4" s="59"/>
      <c r="TSB4" s="59"/>
      <c r="TSC4" s="59"/>
      <c r="TSD4" s="59"/>
      <c r="TSE4" s="59"/>
      <c r="TSF4" s="59"/>
      <c r="TSG4" s="59"/>
      <c r="TSH4" s="59"/>
      <c r="TSI4" s="59"/>
      <c r="TSJ4" s="59"/>
      <c r="TSK4" s="59"/>
      <c r="TSL4" s="59"/>
      <c r="TSM4" s="59"/>
      <c r="TSN4" s="59"/>
      <c r="TSO4" s="59"/>
      <c r="TSP4" s="59"/>
      <c r="TSQ4" s="59"/>
      <c r="TSR4" s="59"/>
      <c r="TSS4" s="59"/>
      <c r="TST4" s="59"/>
      <c r="TSU4" s="59"/>
      <c r="TSV4" s="59"/>
      <c r="TSW4" s="59"/>
      <c r="TSX4" s="59"/>
      <c r="TSY4" s="59"/>
      <c r="TSZ4" s="59"/>
      <c r="TTA4" s="59"/>
      <c r="TTB4" s="59"/>
      <c r="TTC4" s="59"/>
      <c r="TTD4" s="59"/>
      <c r="TTE4" s="59"/>
      <c r="TTF4" s="59"/>
      <c r="TTG4" s="59"/>
      <c r="TTH4" s="59"/>
      <c r="TTI4" s="59"/>
      <c r="TTJ4" s="59"/>
      <c r="TTK4" s="59"/>
      <c r="TTL4" s="59"/>
      <c r="TTM4" s="59"/>
      <c r="TTN4" s="59"/>
      <c r="TTO4" s="59"/>
      <c r="TTP4" s="59"/>
      <c r="TTQ4" s="59"/>
      <c r="TTR4" s="59"/>
      <c r="TTS4" s="59"/>
      <c r="TTT4" s="59"/>
      <c r="TTU4" s="59"/>
      <c r="TTV4" s="59"/>
      <c r="TTW4" s="59"/>
      <c r="TTX4" s="59"/>
      <c r="TTY4" s="59"/>
      <c r="TTZ4" s="59"/>
      <c r="TUA4" s="59"/>
      <c r="TUB4" s="59"/>
      <c r="TUC4" s="59"/>
      <c r="TUD4" s="59"/>
      <c r="TUE4" s="59"/>
      <c r="TUF4" s="59"/>
      <c r="TUG4" s="59"/>
      <c r="TUH4" s="59"/>
      <c r="TUI4" s="59"/>
      <c r="TUJ4" s="59"/>
      <c r="TUK4" s="59"/>
      <c r="TUL4" s="59"/>
      <c r="TUM4" s="59"/>
      <c r="TUN4" s="59"/>
      <c r="TUO4" s="59"/>
      <c r="TUP4" s="59"/>
      <c r="TUQ4" s="59"/>
      <c r="TUR4" s="59"/>
      <c r="TUS4" s="59"/>
      <c r="TUT4" s="59"/>
      <c r="TUU4" s="59"/>
      <c r="TUV4" s="59"/>
      <c r="TUW4" s="59"/>
      <c r="TUX4" s="59"/>
      <c r="TUY4" s="59"/>
      <c r="TUZ4" s="59"/>
      <c r="TVA4" s="59"/>
      <c r="TVB4" s="59"/>
      <c r="TVC4" s="59"/>
      <c r="TVD4" s="59"/>
      <c r="TVE4" s="59"/>
      <c r="TVF4" s="59"/>
      <c r="TVG4" s="59"/>
      <c r="TVH4" s="59"/>
      <c r="TVI4" s="59"/>
      <c r="TVJ4" s="59"/>
      <c r="TVK4" s="59"/>
      <c r="TVL4" s="59"/>
      <c r="TVM4" s="59"/>
      <c r="TVN4" s="59"/>
      <c r="TVO4" s="59"/>
      <c r="TVP4" s="59"/>
      <c r="TVQ4" s="59"/>
      <c r="TVR4" s="59"/>
      <c r="TVS4" s="59"/>
      <c r="TVT4" s="59"/>
      <c r="TVU4" s="59"/>
      <c r="TVV4" s="59"/>
      <c r="TVW4" s="59"/>
      <c r="TVX4" s="59"/>
      <c r="TVY4" s="59"/>
      <c r="TVZ4" s="59"/>
      <c r="TWA4" s="59"/>
      <c r="TWB4" s="59"/>
      <c r="TWC4" s="59"/>
      <c r="TWD4" s="59"/>
      <c r="TWE4" s="59"/>
      <c r="TWF4" s="59"/>
      <c r="TWG4" s="59"/>
      <c r="TWH4" s="59"/>
      <c r="TWI4" s="59"/>
      <c r="TWJ4" s="59"/>
      <c r="TWK4" s="59"/>
      <c r="TWL4" s="59"/>
      <c r="TWM4" s="59"/>
      <c r="TWN4" s="59"/>
      <c r="TWO4" s="59"/>
      <c r="TWP4" s="59"/>
      <c r="TWQ4" s="59"/>
      <c r="TWR4" s="59"/>
      <c r="TWS4" s="59"/>
      <c r="TWT4" s="59"/>
      <c r="TWU4" s="59"/>
      <c r="TWV4" s="59"/>
      <c r="TWW4" s="59"/>
      <c r="TWX4" s="59"/>
      <c r="TWY4" s="59"/>
      <c r="TWZ4" s="59"/>
      <c r="TXA4" s="59"/>
      <c r="TXB4" s="59"/>
      <c r="TXC4" s="59"/>
      <c r="TXD4" s="59"/>
      <c r="TXE4" s="59"/>
      <c r="TXF4" s="59"/>
      <c r="TXG4" s="59"/>
      <c r="TXH4" s="59"/>
      <c r="TXI4" s="59"/>
      <c r="TXJ4" s="59"/>
      <c r="TXK4" s="59"/>
      <c r="TXL4" s="59"/>
      <c r="TXM4" s="59"/>
      <c r="TXN4" s="59"/>
      <c r="TXO4" s="59"/>
      <c r="TXP4" s="59"/>
      <c r="TXQ4" s="59"/>
      <c r="TXR4" s="59"/>
      <c r="TXS4" s="59"/>
      <c r="TXT4" s="59"/>
      <c r="TXU4" s="59"/>
      <c r="TXV4" s="59"/>
      <c r="TXW4" s="59"/>
      <c r="TXX4" s="59"/>
      <c r="TXY4" s="59"/>
      <c r="TXZ4" s="59"/>
      <c r="TYA4" s="59"/>
      <c r="TYB4" s="59"/>
      <c r="TYC4" s="59"/>
      <c r="TYD4" s="59"/>
      <c r="TYE4" s="59"/>
      <c r="TYF4" s="59"/>
      <c r="TYG4" s="59"/>
      <c r="TYH4" s="59"/>
      <c r="TYI4" s="59"/>
      <c r="TYJ4" s="59"/>
      <c r="TYK4" s="59"/>
      <c r="TYL4" s="59"/>
      <c r="TYM4" s="59"/>
      <c r="TYN4" s="59"/>
      <c r="TYO4" s="59"/>
      <c r="TYP4" s="59"/>
      <c r="TYQ4" s="59"/>
      <c r="TYR4" s="59"/>
      <c r="TYS4" s="59"/>
      <c r="TYT4" s="59"/>
      <c r="TYU4" s="59"/>
      <c r="TYV4" s="59"/>
      <c r="TYW4" s="59"/>
      <c r="TYX4" s="59"/>
      <c r="TYY4" s="59"/>
      <c r="TYZ4" s="59"/>
      <c r="TZA4" s="59"/>
      <c r="TZB4" s="59"/>
      <c r="TZC4" s="59"/>
      <c r="TZD4" s="59"/>
      <c r="TZE4" s="59"/>
      <c r="TZF4" s="59"/>
      <c r="TZG4" s="59"/>
      <c r="TZH4" s="59"/>
      <c r="TZI4" s="59"/>
      <c r="TZJ4" s="59"/>
      <c r="TZK4" s="59"/>
      <c r="TZL4" s="59"/>
      <c r="TZM4" s="59"/>
      <c r="TZN4" s="59"/>
      <c r="TZO4" s="59"/>
      <c r="TZP4" s="59"/>
      <c r="TZQ4" s="59"/>
      <c r="TZR4" s="59"/>
      <c r="TZS4" s="59"/>
      <c r="TZT4" s="59"/>
      <c r="TZU4" s="59"/>
      <c r="TZV4" s="59"/>
      <c r="TZW4" s="59"/>
      <c r="TZX4" s="59"/>
      <c r="TZY4" s="59"/>
      <c r="TZZ4" s="59"/>
      <c r="UAA4" s="59"/>
      <c r="UAB4" s="59"/>
      <c r="UAC4" s="59"/>
      <c r="UAD4" s="59"/>
      <c r="UAE4" s="59"/>
      <c r="UAF4" s="59"/>
      <c r="UAG4" s="59"/>
      <c r="UAH4" s="59"/>
      <c r="UAI4" s="59"/>
      <c r="UAJ4" s="59"/>
      <c r="UAK4" s="59"/>
      <c r="UAL4" s="59"/>
      <c r="UAM4" s="59"/>
      <c r="UAN4" s="59"/>
      <c r="UAO4" s="59"/>
      <c r="UAP4" s="59"/>
      <c r="UAQ4" s="59"/>
      <c r="UAR4" s="59"/>
      <c r="UAS4" s="59"/>
      <c r="UAT4" s="59"/>
      <c r="UAU4" s="59"/>
      <c r="UAV4" s="59"/>
      <c r="UAW4" s="59"/>
      <c r="UAX4" s="59"/>
      <c r="UAY4" s="59"/>
      <c r="UAZ4" s="59"/>
      <c r="UBA4" s="59"/>
      <c r="UBB4" s="59"/>
      <c r="UBC4" s="59"/>
      <c r="UBD4" s="59"/>
      <c r="UBE4" s="59"/>
      <c r="UBF4" s="59"/>
      <c r="UBG4" s="59"/>
      <c r="UBH4" s="59"/>
      <c r="UBI4" s="59"/>
      <c r="UBJ4" s="59"/>
      <c r="UBK4" s="59"/>
      <c r="UBL4" s="59"/>
      <c r="UBM4" s="59"/>
      <c r="UBN4" s="59"/>
      <c r="UBO4" s="59"/>
      <c r="UBP4" s="59"/>
      <c r="UBQ4" s="59"/>
      <c r="UBR4" s="59"/>
      <c r="UBS4" s="59"/>
      <c r="UBT4" s="59"/>
      <c r="UBU4" s="59"/>
      <c r="UBV4" s="59"/>
      <c r="UBW4" s="59"/>
      <c r="UBX4" s="59"/>
      <c r="UBY4" s="59"/>
      <c r="UBZ4" s="59"/>
      <c r="UCA4" s="59"/>
      <c r="UCB4" s="59"/>
      <c r="UCC4" s="59"/>
      <c r="UCD4" s="59"/>
      <c r="UCE4" s="59"/>
      <c r="UCF4" s="59"/>
      <c r="UCG4" s="59"/>
      <c r="UCH4" s="59"/>
      <c r="UCI4" s="59"/>
      <c r="UCJ4" s="59"/>
      <c r="UCK4" s="59"/>
      <c r="UCL4" s="59"/>
      <c r="UCM4" s="59"/>
      <c r="UCN4" s="59"/>
      <c r="UCO4" s="59"/>
      <c r="UCP4" s="59"/>
      <c r="UCQ4" s="59"/>
      <c r="UCR4" s="59"/>
      <c r="UCS4" s="59"/>
      <c r="UCT4" s="59"/>
      <c r="UCU4" s="59"/>
      <c r="UCV4" s="59"/>
      <c r="UCW4" s="59"/>
      <c r="UCX4" s="59"/>
      <c r="UCY4" s="59"/>
      <c r="UCZ4" s="59"/>
      <c r="UDA4" s="59"/>
      <c r="UDB4" s="59"/>
      <c r="UDC4" s="59"/>
      <c r="UDD4" s="59"/>
      <c r="UDE4" s="59"/>
      <c r="UDF4" s="59"/>
      <c r="UDG4" s="59"/>
      <c r="UDH4" s="59"/>
      <c r="UDI4" s="59"/>
      <c r="UDJ4" s="59"/>
      <c r="UDK4" s="59"/>
      <c r="UDL4" s="59"/>
      <c r="UDM4" s="59"/>
      <c r="UDN4" s="59"/>
      <c r="UDO4" s="59"/>
      <c r="UDP4" s="59"/>
      <c r="UDQ4" s="59"/>
      <c r="UDR4" s="59"/>
      <c r="UDS4" s="59"/>
      <c r="UDT4" s="59"/>
      <c r="UDU4" s="59"/>
      <c r="UDV4" s="59"/>
      <c r="UDW4" s="59"/>
      <c r="UDX4" s="59"/>
      <c r="UDY4" s="59"/>
      <c r="UDZ4" s="59"/>
      <c r="UEA4" s="59"/>
      <c r="UEB4" s="59"/>
      <c r="UEC4" s="59"/>
      <c r="UED4" s="59"/>
      <c r="UEE4" s="59"/>
      <c r="UEF4" s="59"/>
      <c r="UEG4" s="59"/>
      <c r="UEH4" s="59"/>
      <c r="UEI4" s="59"/>
      <c r="UEJ4" s="59"/>
      <c r="UEK4" s="59"/>
      <c r="UEL4" s="59"/>
      <c r="UEM4" s="59"/>
      <c r="UEN4" s="59"/>
      <c r="UEO4" s="59"/>
      <c r="UEP4" s="59"/>
      <c r="UEQ4" s="59"/>
      <c r="UER4" s="59"/>
      <c r="UES4" s="59"/>
      <c r="UET4" s="59"/>
      <c r="UEU4" s="59"/>
      <c r="UEV4" s="59"/>
      <c r="UEW4" s="59"/>
      <c r="UEX4" s="59"/>
      <c r="UEY4" s="59"/>
      <c r="UEZ4" s="59"/>
      <c r="UFA4" s="59"/>
      <c r="UFB4" s="59"/>
      <c r="UFC4" s="59"/>
      <c r="UFD4" s="59"/>
      <c r="UFE4" s="59"/>
      <c r="UFF4" s="59"/>
      <c r="UFG4" s="59"/>
      <c r="UFH4" s="59"/>
      <c r="UFI4" s="59"/>
      <c r="UFJ4" s="59"/>
      <c r="UFK4" s="59"/>
      <c r="UFL4" s="59"/>
      <c r="UFM4" s="59"/>
      <c r="UFN4" s="59"/>
      <c r="UFO4" s="59"/>
      <c r="UFP4" s="59"/>
      <c r="UFQ4" s="59"/>
      <c r="UFR4" s="59"/>
      <c r="UFS4" s="59"/>
      <c r="UFT4" s="59"/>
      <c r="UFU4" s="59"/>
      <c r="UFV4" s="59"/>
      <c r="UFW4" s="59"/>
      <c r="UFX4" s="59"/>
      <c r="UFY4" s="59"/>
      <c r="UFZ4" s="59"/>
      <c r="UGA4" s="59"/>
      <c r="UGB4" s="59"/>
      <c r="UGC4" s="59"/>
      <c r="UGD4" s="59"/>
      <c r="UGE4" s="59"/>
      <c r="UGF4" s="59"/>
      <c r="UGG4" s="59"/>
      <c r="UGH4" s="59"/>
      <c r="UGI4" s="59"/>
      <c r="UGJ4" s="59"/>
      <c r="UGK4" s="59"/>
      <c r="UGL4" s="59"/>
      <c r="UGM4" s="59"/>
      <c r="UGN4" s="59"/>
      <c r="UGO4" s="59"/>
      <c r="UGP4" s="59"/>
      <c r="UGQ4" s="59"/>
      <c r="UGR4" s="59"/>
      <c r="UGS4" s="59"/>
      <c r="UGT4" s="59"/>
      <c r="UGU4" s="59"/>
      <c r="UGV4" s="59"/>
      <c r="UGW4" s="59"/>
      <c r="UGX4" s="59"/>
      <c r="UGY4" s="59"/>
      <c r="UGZ4" s="59"/>
      <c r="UHA4" s="59"/>
      <c r="UHB4" s="59"/>
      <c r="UHC4" s="59"/>
      <c r="UHD4" s="59"/>
      <c r="UHE4" s="59"/>
      <c r="UHF4" s="59"/>
      <c r="UHG4" s="59"/>
      <c r="UHH4" s="59"/>
      <c r="UHI4" s="59"/>
      <c r="UHJ4" s="59"/>
      <c r="UHK4" s="59"/>
      <c r="UHL4" s="59"/>
      <c r="UHM4" s="59"/>
      <c r="UHN4" s="59"/>
      <c r="UHO4" s="59"/>
      <c r="UHP4" s="59"/>
      <c r="UHQ4" s="59"/>
      <c r="UHR4" s="59"/>
      <c r="UHS4" s="59"/>
      <c r="UHT4" s="59"/>
      <c r="UHU4" s="59"/>
      <c r="UHV4" s="59"/>
      <c r="UHW4" s="59"/>
      <c r="UHX4" s="59"/>
      <c r="UHY4" s="59"/>
      <c r="UHZ4" s="59"/>
      <c r="UIA4" s="59"/>
      <c r="UIB4" s="59"/>
      <c r="UIC4" s="59"/>
      <c r="UID4" s="59"/>
      <c r="UIE4" s="59"/>
      <c r="UIF4" s="59"/>
      <c r="UIG4" s="59"/>
      <c r="UIH4" s="59"/>
      <c r="UII4" s="59"/>
      <c r="UIJ4" s="59"/>
      <c r="UIK4" s="59"/>
      <c r="UIL4" s="59"/>
      <c r="UIM4" s="59"/>
      <c r="UIN4" s="59"/>
      <c r="UIO4" s="59"/>
      <c r="UIP4" s="59"/>
      <c r="UIQ4" s="59"/>
      <c r="UIR4" s="59"/>
      <c r="UIS4" s="59"/>
      <c r="UIT4" s="59"/>
      <c r="UIU4" s="59"/>
      <c r="UIV4" s="59"/>
      <c r="UIW4" s="59"/>
      <c r="UIX4" s="59"/>
      <c r="UIY4" s="59"/>
      <c r="UIZ4" s="59"/>
      <c r="UJA4" s="59"/>
      <c r="UJB4" s="59"/>
      <c r="UJC4" s="59"/>
      <c r="UJD4" s="59"/>
      <c r="UJE4" s="59"/>
      <c r="UJF4" s="59"/>
      <c r="UJG4" s="59"/>
      <c r="UJH4" s="59"/>
      <c r="UJI4" s="59"/>
      <c r="UJJ4" s="59"/>
      <c r="UJK4" s="59"/>
      <c r="UJL4" s="59"/>
      <c r="UJM4" s="59"/>
      <c r="UJN4" s="59"/>
      <c r="UJO4" s="59"/>
      <c r="UJP4" s="59"/>
      <c r="UJQ4" s="59"/>
      <c r="UJR4" s="59"/>
      <c r="UJS4" s="59"/>
      <c r="UJT4" s="59"/>
      <c r="UJU4" s="59"/>
      <c r="UJV4" s="59"/>
      <c r="UJW4" s="59"/>
      <c r="UJX4" s="59"/>
      <c r="UJY4" s="59"/>
      <c r="UJZ4" s="59"/>
      <c r="UKA4" s="59"/>
      <c r="UKB4" s="59"/>
      <c r="UKC4" s="59"/>
      <c r="UKD4" s="59"/>
      <c r="UKE4" s="59"/>
      <c r="UKF4" s="59"/>
      <c r="UKG4" s="59"/>
      <c r="UKH4" s="59"/>
      <c r="UKI4" s="59"/>
      <c r="UKJ4" s="59"/>
      <c r="UKK4" s="59"/>
      <c r="UKL4" s="59"/>
      <c r="UKM4" s="59"/>
      <c r="UKN4" s="59"/>
      <c r="UKO4" s="59"/>
      <c r="UKP4" s="59"/>
      <c r="UKQ4" s="59"/>
      <c r="UKR4" s="59"/>
      <c r="UKS4" s="59"/>
      <c r="UKT4" s="59"/>
      <c r="UKU4" s="59"/>
      <c r="UKV4" s="59"/>
      <c r="UKW4" s="59"/>
      <c r="UKX4" s="59"/>
      <c r="UKY4" s="59"/>
      <c r="UKZ4" s="59"/>
      <c r="ULA4" s="59"/>
      <c r="ULB4" s="59"/>
      <c r="ULC4" s="59"/>
      <c r="ULD4" s="59"/>
      <c r="ULE4" s="59"/>
      <c r="ULF4" s="59"/>
      <c r="ULG4" s="59"/>
      <c r="ULH4" s="59"/>
      <c r="ULI4" s="59"/>
      <c r="ULJ4" s="59"/>
      <c r="ULK4" s="59"/>
      <c r="ULL4" s="59"/>
      <c r="ULM4" s="59"/>
      <c r="ULN4" s="59"/>
      <c r="ULO4" s="59"/>
      <c r="ULP4" s="59"/>
      <c r="ULQ4" s="59"/>
      <c r="ULR4" s="59"/>
      <c r="ULS4" s="59"/>
      <c r="ULT4" s="59"/>
      <c r="ULU4" s="59"/>
      <c r="ULV4" s="59"/>
      <c r="ULW4" s="59"/>
      <c r="ULX4" s="59"/>
      <c r="ULY4" s="59"/>
      <c r="ULZ4" s="59"/>
      <c r="UMA4" s="59"/>
      <c r="UMB4" s="59"/>
      <c r="UMC4" s="59"/>
      <c r="UMD4" s="59"/>
      <c r="UME4" s="59"/>
      <c r="UMF4" s="59"/>
      <c r="UMG4" s="59"/>
      <c r="UMH4" s="59"/>
      <c r="UMI4" s="59"/>
      <c r="UMJ4" s="59"/>
      <c r="UMK4" s="59"/>
      <c r="UML4" s="59"/>
      <c r="UMM4" s="59"/>
      <c r="UMN4" s="59"/>
      <c r="UMO4" s="59"/>
      <c r="UMP4" s="59"/>
      <c r="UMQ4" s="59"/>
      <c r="UMR4" s="59"/>
      <c r="UMS4" s="59"/>
      <c r="UMT4" s="59"/>
      <c r="UMU4" s="59"/>
      <c r="UMV4" s="59"/>
      <c r="UMW4" s="59"/>
      <c r="UMX4" s="59"/>
      <c r="UMY4" s="59"/>
      <c r="UMZ4" s="59"/>
      <c r="UNA4" s="59"/>
      <c r="UNB4" s="59"/>
      <c r="UNC4" s="59"/>
      <c r="UND4" s="59"/>
      <c r="UNE4" s="59"/>
      <c r="UNF4" s="59"/>
      <c r="UNG4" s="59"/>
      <c r="UNH4" s="59"/>
      <c r="UNI4" s="59"/>
      <c r="UNJ4" s="59"/>
      <c r="UNK4" s="59"/>
      <c r="UNL4" s="59"/>
      <c r="UNM4" s="59"/>
      <c r="UNN4" s="59"/>
      <c r="UNO4" s="59"/>
      <c r="UNP4" s="59"/>
      <c r="UNQ4" s="59"/>
      <c r="UNR4" s="59"/>
      <c r="UNS4" s="59"/>
      <c r="UNT4" s="59"/>
      <c r="UNU4" s="59"/>
      <c r="UNV4" s="59"/>
      <c r="UNW4" s="59"/>
      <c r="UNX4" s="59"/>
      <c r="UNY4" s="59"/>
      <c r="UNZ4" s="59"/>
      <c r="UOA4" s="59"/>
      <c r="UOB4" s="59"/>
      <c r="UOC4" s="59"/>
      <c r="UOD4" s="59"/>
      <c r="UOE4" s="59"/>
      <c r="UOF4" s="59"/>
      <c r="UOG4" s="59"/>
      <c r="UOH4" s="59"/>
      <c r="UOI4" s="59"/>
      <c r="UOJ4" s="59"/>
      <c r="UOK4" s="59"/>
      <c r="UOL4" s="59"/>
      <c r="UOM4" s="59"/>
      <c r="UON4" s="59"/>
      <c r="UOO4" s="59"/>
      <c r="UOP4" s="59"/>
      <c r="UOQ4" s="59"/>
      <c r="UOR4" s="59"/>
      <c r="UOS4" s="59"/>
      <c r="UOT4" s="59"/>
      <c r="UOU4" s="59"/>
      <c r="UOV4" s="59"/>
      <c r="UOW4" s="59"/>
      <c r="UOX4" s="59"/>
      <c r="UOY4" s="59"/>
      <c r="UOZ4" s="59"/>
      <c r="UPA4" s="59"/>
      <c r="UPB4" s="59"/>
      <c r="UPC4" s="59"/>
      <c r="UPD4" s="59"/>
      <c r="UPE4" s="59"/>
      <c r="UPF4" s="59"/>
      <c r="UPG4" s="59"/>
      <c r="UPH4" s="59"/>
      <c r="UPI4" s="59"/>
      <c r="UPJ4" s="59"/>
      <c r="UPK4" s="59"/>
      <c r="UPL4" s="59"/>
      <c r="UPM4" s="59"/>
      <c r="UPN4" s="59"/>
      <c r="UPO4" s="59"/>
      <c r="UPP4" s="59"/>
      <c r="UPQ4" s="59"/>
      <c r="UPR4" s="59"/>
      <c r="UPS4" s="59"/>
      <c r="UPT4" s="59"/>
      <c r="UPU4" s="59"/>
      <c r="UPV4" s="59"/>
      <c r="UPW4" s="59"/>
      <c r="UPX4" s="59"/>
      <c r="UPY4" s="59"/>
      <c r="UPZ4" s="59"/>
      <c r="UQA4" s="59"/>
      <c r="UQB4" s="59"/>
      <c r="UQC4" s="59"/>
      <c r="UQD4" s="59"/>
      <c r="UQE4" s="59"/>
      <c r="UQF4" s="59"/>
      <c r="UQG4" s="59"/>
      <c r="UQH4" s="59"/>
      <c r="UQI4" s="59"/>
      <c r="UQJ4" s="59"/>
      <c r="UQK4" s="59"/>
      <c r="UQL4" s="59"/>
      <c r="UQM4" s="59"/>
      <c r="UQN4" s="59"/>
      <c r="UQO4" s="59"/>
      <c r="UQP4" s="59"/>
      <c r="UQQ4" s="59"/>
      <c r="UQR4" s="59"/>
      <c r="UQS4" s="59"/>
      <c r="UQT4" s="59"/>
      <c r="UQU4" s="59"/>
      <c r="UQV4" s="59"/>
      <c r="UQW4" s="59"/>
      <c r="UQX4" s="59"/>
      <c r="UQY4" s="59"/>
      <c r="UQZ4" s="59"/>
      <c r="URA4" s="59"/>
      <c r="URB4" s="59"/>
      <c r="URC4" s="59"/>
      <c r="URD4" s="59"/>
      <c r="URE4" s="59"/>
      <c r="URF4" s="59"/>
      <c r="URG4" s="59"/>
      <c r="URH4" s="59"/>
      <c r="URI4" s="59"/>
      <c r="URJ4" s="59"/>
      <c r="URK4" s="59"/>
      <c r="URL4" s="59"/>
      <c r="URM4" s="59"/>
      <c r="URN4" s="59"/>
      <c r="URO4" s="59"/>
      <c r="URP4" s="59"/>
      <c r="URQ4" s="59"/>
      <c r="URR4" s="59"/>
      <c r="URS4" s="59"/>
      <c r="URT4" s="59"/>
      <c r="URU4" s="59"/>
      <c r="URV4" s="59"/>
      <c r="URW4" s="59"/>
      <c r="URX4" s="59"/>
      <c r="URY4" s="59"/>
      <c r="URZ4" s="59"/>
      <c r="USA4" s="59"/>
      <c r="USB4" s="59"/>
      <c r="USC4" s="59"/>
      <c r="USD4" s="59"/>
      <c r="USE4" s="59"/>
      <c r="USF4" s="59"/>
      <c r="USG4" s="59"/>
      <c r="USH4" s="59"/>
      <c r="USI4" s="59"/>
      <c r="USJ4" s="59"/>
      <c r="USK4" s="59"/>
      <c r="USL4" s="59"/>
      <c r="USM4" s="59"/>
      <c r="USN4" s="59"/>
      <c r="USO4" s="59"/>
      <c r="USP4" s="59"/>
      <c r="USQ4" s="59"/>
      <c r="USR4" s="59"/>
      <c r="USS4" s="59"/>
      <c r="UST4" s="59"/>
      <c r="USU4" s="59"/>
      <c r="USV4" s="59"/>
      <c r="USW4" s="59"/>
      <c r="USX4" s="59"/>
      <c r="USY4" s="59"/>
      <c r="USZ4" s="59"/>
      <c r="UTA4" s="59"/>
      <c r="UTB4" s="59"/>
      <c r="UTC4" s="59"/>
      <c r="UTD4" s="59"/>
      <c r="UTE4" s="59"/>
      <c r="UTF4" s="59"/>
      <c r="UTG4" s="59"/>
      <c r="UTH4" s="59"/>
      <c r="UTI4" s="59"/>
      <c r="UTJ4" s="59"/>
      <c r="UTK4" s="59"/>
      <c r="UTL4" s="59"/>
      <c r="UTM4" s="59"/>
      <c r="UTN4" s="59"/>
      <c r="UTO4" s="59"/>
      <c r="UTP4" s="59"/>
      <c r="UTQ4" s="59"/>
      <c r="UTR4" s="59"/>
      <c r="UTS4" s="59"/>
      <c r="UTT4" s="59"/>
      <c r="UTU4" s="59"/>
      <c r="UTV4" s="59"/>
      <c r="UTW4" s="59"/>
      <c r="UTX4" s="59"/>
      <c r="UTY4" s="59"/>
      <c r="UTZ4" s="59"/>
      <c r="UUA4" s="59"/>
      <c r="UUB4" s="59"/>
      <c r="UUC4" s="59"/>
      <c r="UUD4" s="59"/>
      <c r="UUE4" s="59"/>
      <c r="UUF4" s="59"/>
      <c r="UUG4" s="59"/>
      <c r="UUH4" s="59"/>
      <c r="UUI4" s="59"/>
      <c r="UUJ4" s="59"/>
      <c r="UUK4" s="59"/>
      <c r="UUL4" s="59"/>
      <c r="UUM4" s="59"/>
      <c r="UUN4" s="59"/>
      <c r="UUO4" s="59"/>
      <c r="UUP4" s="59"/>
      <c r="UUQ4" s="59"/>
      <c r="UUR4" s="59"/>
      <c r="UUS4" s="59"/>
      <c r="UUT4" s="59"/>
      <c r="UUU4" s="59"/>
      <c r="UUV4" s="59"/>
      <c r="UUW4" s="59"/>
      <c r="UUX4" s="59"/>
      <c r="UUY4" s="59"/>
      <c r="UUZ4" s="59"/>
      <c r="UVA4" s="59"/>
      <c r="UVB4" s="59"/>
      <c r="UVC4" s="59"/>
      <c r="UVD4" s="59"/>
      <c r="UVE4" s="59"/>
      <c r="UVF4" s="59"/>
      <c r="UVG4" s="59"/>
      <c r="UVH4" s="59"/>
      <c r="UVI4" s="59"/>
      <c r="UVJ4" s="59"/>
      <c r="UVK4" s="59"/>
      <c r="UVL4" s="59"/>
      <c r="UVM4" s="59"/>
      <c r="UVN4" s="59"/>
      <c r="UVO4" s="59"/>
      <c r="UVP4" s="59"/>
      <c r="UVQ4" s="59"/>
      <c r="UVR4" s="59"/>
      <c r="UVS4" s="59"/>
      <c r="UVT4" s="59"/>
      <c r="UVU4" s="59"/>
      <c r="UVV4" s="59"/>
      <c r="UVW4" s="59"/>
      <c r="UVX4" s="59"/>
      <c r="UVY4" s="59"/>
      <c r="UVZ4" s="59"/>
      <c r="UWA4" s="59"/>
      <c r="UWB4" s="59"/>
      <c r="UWC4" s="59"/>
      <c r="UWD4" s="59"/>
      <c r="UWE4" s="59"/>
      <c r="UWF4" s="59"/>
      <c r="UWG4" s="59"/>
      <c r="UWH4" s="59"/>
      <c r="UWI4" s="59"/>
      <c r="UWJ4" s="59"/>
      <c r="UWK4" s="59"/>
      <c r="UWL4" s="59"/>
      <c r="UWM4" s="59"/>
      <c r="UWN4" s="59"/>
      <c r="UWO4" s="59"/>
      <c r="UWP4" s="59"/>
      <c r="UWQ4" s="59"/>
      <c r="UWR4" s="59"/>
      <c r="UWS4" s="59"/>
      <c r="UWT4" s="59"/>
      <c r="UWU4" s="59"/>
      <c r="UWV4" s="59"/>
      <c r="UWW4" s="59"/>
      <c r="UWX4" s="59"/>
      <c r="UWY4" s="59"/>
      <c r="UWZ4" s="59"/>
      <c r="UXA4" s="59"/>
      <c r="UXB4" s="59"/>
      <c r="UXC4" s="59"/>
      <c r="UXD4" s="59"/>
      <c r="UXE4" s="59"/>
      <c r="UXF4" s="59"/>
      <c r="UXG4" s="59"/>
      <c r="UXH4" s="59"/>
      <c r="UXI4" s="59"/>
      <c r="UXJ4" s="59"/>
      <c r="UXK4" s="59"/>
      <c r="UXL4" s="59"/>
      <c r="UXM4" s="59"/>
      <c r="UXN4" s="59"/>
      <c r="UXO4" s="59"/>
      <c r="UXP4" s="59"/>
      <c r="UXQ4" s="59"/>
      <c r="UXR4" s="59"/>
      <c r="UXS4" s="59"/>
      <c r="UXT4" s="59"/>
      <c r="UXU4" s="59"/>
      <c r="UXV4" s="59"/>
      <c r="UXW4" s="59"/>
      <c r="UXX4" s="59"/>
      <c r="UXY4" s="59"/>
      <c r="UXZ4" s="59"/>
      <c r="UYA4" s="59"/>
      <c r="UYB4" s="59"/>
      <c r="UYC4" s="59"/>
      <c r="UYD4" s="59"/>
      <c r="UYE4" s="59"/>
      <c r="UYF4" s="59"/>
      <c r="UYG4" s="59"/>
      <c r="UYH4" s="59"/>
      <c r="UYI4" s="59"/>
      <c r="UYJ4" s="59"/>
      <c r="UYK4" s="59"/>
      <c r="UYL4" s="59"/>
      <c r="UYM4" s="59"/>
      <c r="UYN4" s="59"/>
      <c r="UYO4" s="59"/>
      <c r="UYP4" s="59"/>
      <c r="UYQ4" s="59"/>
      <c r="UYR4" s="59"/>
      <c r="UYS4" s="59"/>
      <c r="UYT4" s="59"/>
      <c r="UYU4" s="59"/>
      <c r="UYV4" s="59"/>
      <c r="UYW4" s="59"/>
      <c r="UYX4" s="59"/>
      <c r="UYY4" s="59"/>
      <c r="UYZ4" s="59"/>
      <c r="UZA4" s="59"/>
      <c r="UZB4" s="59"/>
      <c r="UZC4" s="59"/>
      <c r="UZD4" s="59"/>
      <c r="UZE4" s="59"/>
      <c r="UZF4" s="59"/>
      <c r="UZG4" s="59"/>
      <c r="UZH4" s="59"/>
      <c r="UZI4" s="59"/>
      <c r="UZJ4" s="59"/>
      <c r="UZK4" s="59"/>
      <c r="UZL4" s="59"/>
      <c r="UZM4" s="59"/>
      <c r="UZN4" s="59"/>
      <c r="UZO4" s="59"/>
      <c r="UZP4" s="59"/>
      <c r="UZQ4" s="59"/>
      <c r="UZR4" s="59"/>
      <c r="UZS4" s="59"/>
      <c r="UZT4" s="59"/>
      <c r="UZU4" s="59"/>
      <c r="UZV4" s="59"/>
      <c r="UZW4" s="59"/>
      <c r="UZX4" s="59"/>
      <c r="UZY4" s="59"/>
      <c r="UZZ4" s="59"/>
      <c r="VAA4" s="59"/>
      <c r="VAB4" s="59"/>
      <c r="VAC4" s="59"/>
      <c r="VAD4" s="59"/>
      <c r="VAE4" s="59"/>
      <c r="VAF4" s="59"/>
      <c r="VAG4" s="59"/>
      <c r="VAH4" s="59"/>
      <c r="VAI4" s="59"/>
      <c r="VAJ4" s="59"/>
      <c r="VAK4" s="59"/>
      <c r="VAL4" s="59"/>
      <c r="VAM4" s="59"/>
      <c r="VAN4" s="59"/>
      <c r="VAO4" s="59"/>
      <c r="VAP4" s="59"/>
      <c r="VAQ4" s="59"/>
      <c r="VAR4" s="59"/>
      <c r="VAS4" s="59"/>
      <c r="VAT4" s="59"/>
      <c r="VAU4" s="59"/>
      <c r="VAV4" s="59"/>
      <c r="VAW4" s="59"/>
      <c r="VAX4" s="59"/>
      <c r="VAY4" s="59"/>
      <c r="VAZ4" s="59"/>
      <c r="VBA4" s="59"/>
      <c r="VBB4" s="59"/>
      <c r="VBC4" s="59"/>
      <c r="VBD4" s="59"/>
      <c r="VBE4" s="59"/>
      <c r="VBF4" s="59"/>
      <c r="VBG4" s="59"/>
      <c r="VBH4" s="59"/>
      <c r="VBI4" s="59"/>
      <c r="VBJ4" s="59"/>
      <c r="VBK4" s="59"/>
      <c r="VBL4" s="59"/>
      <c r="VBM4" s="59"/>
      <c r="VBN4" s="59"/>
      <c r="VBO4" s="59"/>
      <c r="VBP4" s="59"/>
      <c r="VBQ4" s="59"/>
      <c r="VBR4" s="59"/>
      <c r="VBS4" s="59"/>
      <c r="VBT4" s="59"/>
      <c r="VBU4" s="59"/>
      <c r="VBV4" s="59"/>
      <c r="VBW4" s="59"/>
      <c r="VBX4" s="59"/>
      <c r="VBY4" s="59"/>
      <c r="VBZ4" s="59"/>
      <c r="VCA4" s="59"/>
      <c r="VCB4" s="59"/>
      <c r="VCC4" s="59"/>
      <c r="VCD4" s="59"/>
      <c r="VCE4" s="59"/>
      <c r="VCF4" s="59"/>
      <c r="VCG4" s="59"/>
      <c r="VCH4" s="59"/>
      <c r="VCI4" s="59"/>
      <c r="VCJ4" s="59"/>
      <c r="VCK4" s="59"/>
      <c r="VCL4" s="59"/>
      <c r="VCM4" s="59"/>
      <c r="VCN4" s="59"/>
      <c r="VCO4" s="59"/>
      <c r="VCP4" s="59"/>
      <c r="VCQ4" s="59"/>
      <c r="VCR4" s="59"/>
      <c r="VCS4" s="59"/>
      <c r="VCT4" s="59"/>
      <c r="VCU4" s="59"/>
      <c r="VCV4" s="59"/>
      <c r="VCW4" s="59"/>
      <c r="VCX4" s="59"/>
      <c r="VCY4" s="59"/>
      <c r="VCZ4" s="59"/>
      <c r="VDA4" s="59"/>
      <c r="VDB4" s="59"/>
      <c r="VDC4" s="59"/>
      <c r="VDD4" s="59"/>
      <c r="VDE4" s="59"/>
      <c r="VDF4" s="59"/>
      <c r="VDG4" s="59"/>
      <c r="VDH4" s="59"/>
      <c r="VDI4" s="59"/>
      <c r="VDJ4" s="59"/>
      <c r="VDK4" s="59"/>
      <c r="VDL4" s="59"/>
      <c r="VDM4" s="59"/>
      <c r="VDN4" s="59"/>
      <c r="VDO4" s="59"/>
      <c r="VDP4" s="59"/>
      <c r="VDQ4" s="59"/>
      <c r="VDR4" s="59"/>
      <c r="VDS4" s="59"/>
      <c r="VDT4" s="59"/>
      <c r="VDU4" s="59"/>
      <c r="VDV4" s="59"/>
      <c r="VDW4" s="59"/>
      <c r="VDX4" s="59"/>
      <c r="VDY4" s="59"/>
      <c r="VDZ4" s="59"/>
      <c r="VEA4" s="59"/>
      <c r="VEB4" s="59"/>
      <c r="VEC4" s="59"/>
      <c r="VED4" s="59"/>
      <c r="VEE4" s="59"/>
      <c r="VEF4" s="59"/>
      <c r="VEG4" s="59"/>
      <c r="VEH4" s="59"/>
      <c r="VEI4" s="59"/>
      <c r="VEJ4" s="59"/>
      <c r="VEK4" s="59"/>
      <c r="VEL4" s="59"/>
      <c r="VEM4" s="59"/>
      <c r="VEN4" s="59"/>
      <c r="VEO4" s="59"/>
      <c r="VEP4" s="59"/>
      <c r="VEQ4" s="59"/>
      <c r="VER4" s="59"/>
      <c r="VES4" s="59"/>
      <c r="VET4" s="59"/>
      <c r="VEU4" s="59"/>
      <c r="VEV4" s="59"/>
      <c r="VEW4" s="59"/>
      <c r="VEX4" s="59"/>
      <c r="VEY4" s="59"/>
      <c r="VEZ4" s="59"/>
      <c r="VFA4" s="59"/>
      <c r="VFB4" s="59"/>
      <c r="VFC4" s="59"/>
      <c r="VFD4" s="59"/>
      <c r="VFE4" s="59"/>
      <c r="VFF4" s="59"/>
      <c r="VFG4" s="59"/>
      <c r="VFH4" s="59"/>
      <c r="VFI4" s="59"/>
      <c r="VFJ4" s="59"/>
      <c r="VFK4" s="59"/>
      <c r="VFL4" s="59"/>
      <c r="VFM4" s="59"/>
      <c r="VFN4" s="59"/>
      <c r="VFO4" s="59"/>
      <c r="VFP4" s="59"/>
      <c r="VFQ4" s="59"/>
      <c r="VFR4" s="59"/>
      <c r="VFS4" s="59"/>
      <c r="VFT4" s="59"/>
      <c r="VFU4" s="59"/>
      <c r="VFV4" s="59"/>
      <c r="VFW4" s="59"/>
      <c r="VFX4" s="59"/>
      <c r="VFY4" s="59"/>
      <c r="VFZ4" s="59"/>
      <c r="VGA4" s="59"/>
      <c r="VGB4" s="59"/>
      <c r="VGC4" s="59"/>
      <c r="VGD4" s="59"/>
      <c r="VGE4" s="59"/>
      <c r="VGF4" s="59"/>
      <c r="VGG4" s="59"/>
      <c r="VGH4" s="59"/>
      <c r="VGI4" s="59"/>
      <c r="VGJ4" s="59"/>
      <c r="VGK4" s="59"/>
      <c r="VGL4" s="59"/>
      <c r="VGM4" s="59"/>
      <c r="VGN4" s="59"/>
      <c r="VGO4" s="59"/>
      <c r="VGP4" s="59"/>
      <c r="VGQ4" s="59"/>
      <c r="VGR4" s="59"/>
      <c r="VGS4" s="59"/>
      <c r="VGT4" s="59"/>
      <c r="VGU4" s="59"/>
      <c r="VGV4" s="59"/>
      <c r="VGW4" s="59"/>
      <c r="VGX4" s="59"/>
      <c r="VGY4" s="59"/>
      <c r="VGZ4" s="59"/>
      <c r="VHA4" s="59"/>
      <c r="VHB4" s="59"/>
      <c r="VHC4" s="59"/>
      <c r="VHD4" s="59"/>
      <c r="VHE4" s="59"/>
      <c r="VHF4" s="59"/>
      <c r="VHG4" s="59"/>
      <c r="VHH4" s="59"/>
      <c r="VHI4" s="59"/>
      <c r="VHJ4" s="59"/>
      <c r="VHK4" s="59"/>
      <c r="VHL4" s="59"/>
      <c r="VHM4" s="59"/>
      <c r="VHN4" s="59"/>
      <c r="VHO4" s="59"/>
      <c r="VHP4" s="59"/>
      <c r="VHQ4" s="59"/>
      <c r="VHR4" s="59"/>
      <c r="VHS4" s="59"/>
      <c r="VHT4" s="59"/>
      <c r="VHU4" s="59"/>
      <c r="VHV4" s="59"/>
      <c r="VHW4" s="59"/>
      <c r="VHX4" s="59"/>
      <c r="VHY4" s="59"/>
      <c r="VHZ4" s="59"/>
      <c r="VIA4" s="59"/>
      <c r="VIB4" s="59"/>
      <c r="VIC4" s="59"/>
      <c r="VID4" s="59"/>
      <c r="VIE4" s="59"/>
      <c r="VIF4" s="59"/>
      <c r="VIG4" s="59"/>
      <c r="VIH4" s="59"/>
      <c r="VII4" s="59"/>
      <c r="VIJ4" s="59"/>
      <c r="VIK4" s="59"/>
      <c r="VIL4" s="59"/>
      <c r="VIM4" s="59"/>
      <c r="VIN4" s="59"/>
      <c r="VIO4" s="59"/>
      <c r="VIP4" s="59"/>
      <c r="VIQ4" s="59"/>
      <c r="VIR4" s="59"/>
      <c r="VIS4" s="59"/>
      <c r="VIT4" s="59"/>
      <c r="VIU4" s="59"/>
      <c r="VIV4" s="59"/>
      <c r="VIW4" s="59"/>
      <c r="VIX4" s="59"/>
      <c r="VIY4" s="59"/>
      <c r="VIZ4" s="59"/>
      <c r="VJA4" s="59"/>
      <c r="VJB4" s="59"/>
      <c r="VJC4" s="59"/>
      <c r="VJD4" s="59"/>
      <c r="VJE4" s="59"/>
      <c r="VJF4" s="59"/>
      <c r="VJG4" s="59"/>
      <c r="VJH4" s="59"/>
      <c r="VJI4" s="59"/>
      <c r="VJJ4" s="59"/>
      <c r="VJK4" s="59"/>
      <c r="VJL4" s="59"/>
      <c r="VJM4" s="59"/>
      <c r="VJN4" s="59"/>
      <c r="VJO4" s="59"/>
      <c r="VJP4" s="59"/>
      <c r="VJQ4" s="59"/>
      <c r="VJR4" s="59"/>
      <c r="VJS4" s="59"/>
      <c r="VJT4" s="59"/>
      <c r="VJU4" s="59"/>
      <c r="VJV4" s="59"/>
      <c r="VJW4" s="59"/>
      <c r="VJX4" s="59"/>
      <c r="VJY4" s="59"/>
      <c r="VJZ4" s="59"/>
      <c r="VKA4" s="59"/>
      <c r="VKB4" s="59"/>
      <c r="VKC4" s="59"/>
      <c r="VKD4" s="59"/>
      <c r="VKE4" s="59"/>
      <c r="VKF4" s="59"/>
      <c r="VKG4" s="59"/>
      <c r="VKH4" s="59"/>
      <c r="VKI4" s="59"/>
      <c r="VKJ4" s="59"/>
      <c r="VKK4" s="59"/>
      <c r="VKL4" s="59"/>
      <c r="VKM4" s="59"/>
      <c r="VKN4" s="59"/>
      <c r="VKO4" s="59"/>
      <c r="VKP4" s="59"/>
      <c r="VKQ4" s="59"/>
      <c r="VKR4" s="59"/>
      <c r="VKS4" s="59"/>
      <c r="VKT4" s="59"/>
      <c r="VKU4" s="59"/>
      <c r="VKV4" s="59"/>
      <c r="VKW4" s="59"/>
      <c r="VKX4" s="59"/>
      <c r="VKY4" s="59"/>
      <c r="VKZ4" s="59"/>
      <c r="VLA4" s="59"/>
      <c r="VLB4" s="59"/>
      <c r="VLC4" s="59"/>
      <c r="VLD4" s="59"/>
      <c r="VLE4" s="59"/>
      <c r="VLF4" s="59"/>
      <c r="VLG4" s="59"/>
      <c r="VLH4" s="59"/>
      <c r="VLI4" s="59"/>
      <c r="VLJ4" s="59"/>
      <c r="VLK4" s="59"/>
      <c r="VLL4" s="59"/>
      <c r="VLM4" s="59"/>
      <c r="VLN4" s="59"/>
      <c r="VLO4" s="59"/>
      <c r="VLP4" s="59"/>
      <c r="VLQ4" s="59"/>
      <c r="VLR4" s="59"/>
      <c r="VLS4" s="59"/>
      <c r="VLT4" s="59"/>
      <c r="VLU4" s="59"/>
      <c r="VLV4" s="59"/>
      <c r="VLW4" s="59"/>
      <c r="VLX4" s="59"/>
      <c r="VLY4" s="59"/>
      <c r="VLZ4" s="59"/>
      <c r="VMA4" s="59"/>
      <c r="VMB4" s="59"/>
      <c r="VMC4" s="59"/>
      <c r="VMD4" s="59"/>
      <c r="VME4" s="59"/>
      <c r="VMF4" s="59"/>
      <c r="VMG4" s="59"/>
      <c r="VMH4" s="59"/>
      <c r="VMI4" s="59"/>
      <c r="VMJ4" s="59"/>
      <c r="VMK4" s="59"/>
      <c r="VML4" s="59"/>
      <c r="VMM4" s="59"/>
      <c r="VMN4" s="59"/>
      <c r="VMO4" s="59"/>
      <c r="VMP4" s="59"/>
      <c r="VMQ4" s="59"/>
      <c r="VMR4" s="59"/>
      <c r="VMS4" s="59"/>
      <c r="VMT4" s="59"/>
      <c r="VMU4" s="59"/>
      <c r="VMV4" s="59"/>
      <c r="VMW4" s="59"/>
      <c r="VMX4" s="59"/>
      <c r="VMY4" s="59"/>
      <c r="VMZ4" s="59"/>
      <c r="VNA4" s="59"/>
      <c r="VNB4" s="59"/>
      <c r="VNC4" s="59"/>
      <c r="VND4" s="59"/>
      <c r="VNE4" s="59"/>
      <c r="VNF4" s="59"/>
      <c r="VNG4" s="59"/>
      <c r="VNH4" s="59"/>
      <c r="VNI4" s="59"/>
      <c r="VNJ4" s="59"/>
      <c r="VNK4" s="59"/>
      <c r="VNL4" s="59"/>
      <c r="VNM4" s="59"/>
      <c r="VNN4" s="59"/>
      <c r="VNO4" s="59"/>
      <c r="VNP4" s="59"/>
      <c r="VNQ4" s="59"/>
      <c r="VNR4" s="59"/>
      <c r="VNS4" s="59"/>
      <c r="VNT4" s="59"/>
      <c r="VNU4" s="59"/>
      <c r="VNV4" s="59"/>
      <c r="VNW4" s="59"/>
      <c r="VNX4" s="59"/>
      <c r="VNY4" s="59"/>
      <c r="VNZ4" s="59"/>
      <c r="VOA4" s="59"/>
      <c r="VOB4" s="59"/>
      <c r="VOC4" s="59"/>
      <c r="VOD4" s="59"/>
      <c r="VOE4" s="59"/>
      <c r="VOF4" s="59"/>
      <c r="VOG4" s="59"/>
      <c r="VOH4" s="59"/>
      <c r="VOI4" s="59"/>
      <c r="VOJ4" s="59"/>
      <c r="VOK4" s="59"/>
      <c r="VOL4" s="59"/>
      <c r="VOM4" s="59"/>
      <c r="VON4" s="59"/>
      <c r="VOO4" s="59"/>
      <c r="VOP4" s="59"/>
      <c r="VOQ4" s="59"/>
      <c r="VOR4" s="59"/>
      <c r="VOS4" s="59"/>
      <c r="VOT4" s="59"/>
      <c r="VOU4" s="59"/>
      <c r="VOV4" s="59"/>
      <c r="VOW4" s="59"/>
      <c r="VOX4" s="59"/>
      <c r="VOY4" s="59"/>
      <c r="VOZ4" s="59"/>
      <c r="VPA4" s="59"/>
      <c r="VPB4" s="59"/>
      <c r="VPC4" s="59"/>
      <c r="VPD4" s="59"/>
      <c r="VPE4" s="59"/>
      <c r="VPF4" s="59"/>
      <c r="VPG4" s="59"/>
      <c r="VPH4" s="59"/>
      <c r="VPI4" s="59"/>
      <c r="VPJ4" s="59"/>
      <c r="VPK4" s="59"/>
      <c r="VPL4" s="59"/>
      <c r="VPM4" s="59"/>
      <c r="VPN4" s="59"/>
      <c r="VPO4" s="59"/>
      <c r="VPP4" s="59"/>
      <c r="VPQ4" s="59"/>
      <c r="VPR4" s="59"/>
      <c r="VPS4" s="59"/>
      <c r="VPT4" s="59"/>
      <c r="VPU4" s="59"/>
      <c r="VPV4" s="59"/>
      <c r="VPW4" s="59"/>
      <c r="VPX4" s="59"/>
      <c r="VPY4" s="59"/>
      <c r="VPZ4" s="59"/>
      <c r="VQA4" s="59"/>
      <c r="VQB4" s="59"/>
      <c r="VQC4" s="59"/>
      <c r="VQD4" s="59"/>
      <c r="VQE4" s="59"/>
      <c r="VQF4" s="59"/>
      <c r="VQG4" s="59"/>
      <c r="VQH4" s="59"/>
      <c r="VQI4" s="59"/>
      <c r="VQJ4" s="59"/>
      <c r="VQK4" s="59"/>
      <c r="VQL4" s="59"/>
      <c r="VQM4" s="59"/>
      <c r="VQN4" s="59"/>
      <c r="VQO4" s="59"/>
      <c r="VQP4" s="59"/>
      <c r="VQQ4" s="59"/>
      <c r="VQR4" s="59"/>
      <c r="VQS4" s="59"/>
      <c r="VQT4" s="59"/>
      <c r="VQU4" s="59"/>
      <c r="VQV4" s="59"/>
      <c r="VQW4" s="59"/>
      <c r="VQX4" s="59"/>
      <c r="VQY4" s="59"/>
      <c r="VQZ4" s="59"/>
      <c r="VRA4" s="59"/>
      <c r="VRB4" s="59"/>
      <c r="VRC4" s="59"/>
      <c r="VRD4" s="59"/>
      <c r="VRE4" s="59"/>
      <c r="VRF4" s="59"/>
      <c r="VRG4" s="59"/>
      <c r="VRH4" s="59"/>
      <c r="VRI4" s="59"/>
      <c r="VRJ4" s="59"/>
      <c r="VRK4" s="59"/>
      <c r="VRL4" s="59"/>
      <c r="VRM4" s="59"/>
      <c r="VRN4" s="59"/>
      <c r="VRO4" s="59"/>
      <c r="VRP4" s="59"/>
      <c r="VRQ4" s="59"/>
      <c r="VRR4" s="59"/>
      <c r="VRS4" s="59"/>
      <c r="VRT4" s="59"/>
      <c r="VRU4" s="59"/>
      <c r="VRV4" s="59"/>
      <c r="VRW4" s="59"/>
      <c r="VRX4" s="59"/>
      <c r="VRY4" s="59"/>
      <c r="VRZ4" s="59"/>
      <c r="VSA4" s="59"/>
      <c r="VSB4" s="59"/>
      <c r="VSC4" s="59"/>
      <c r="VSD4" s="59"/>
      <c r="VSE4" s="59"/>
      <c r="VSF4" s="59"/>
      <c r="VSG4" s="59"/>
      <c r="VSH4" s="59"/>
      <c r="VSI4" s="59"/>
      <c r="VSJ4" s="59"/>
      <c r="VSK4" s="59"/>
      <c r="VSL4" s="59"/>
      <c r="VSM4" s="59"/>
      <c r="VSN4" s="59"/>
      <c r="VSO4" s="59"/>
      <c r="VSP4" s="59"/>
      <c r="VSQ4" s="59"/>
      <c r="VSR4" s="59"/>
      <c r="VSS4" s="59"/>
      <c r="VST4" s="59"/>
      <c r="VSU4" s="59"/>
      <c r="VSV4" s="59"/>
      <c r="VSW4" s="59"/>
      <c r="VSX4" s="59"/>
      <c r="VSY4" s="59"/>
      <c r="VSZ4" s="59"/>
      <c r="VTA4" s="59"/>
      <c r="VTB4" s="59"/>
      <c r="VTC4" s="59"/>
      <c r="VTD4" s="59"/>
      <c r="VTE4" s="59"/>
      <c r="VTF4" s="59"/>
      <c r="VTG4" s="59"/>
      <c r="VTH4" s="59"/>
      <c r="VTI4" s="59"/>
      <c r="VTJ4" s="59"/>
      <c r="VTK4" s="59"/>
      <c r="VTL4" s="59"/>
      <c r="VTM4" s="59"/>
      <c r="VTN4" s="59"/>
      <c r="VTO4" s="59"/>
      <c r="VTP4" s="59"/>
      <c r="VTQ4" s="59"/>
      <c r="VTR4" s="59"/>
      <c r="VTS4" s="59"/>
      <c r="VTT4" s="59"/>
      <c r="VTU4" s="59"/>
      <c r="VTV4" s="59"/>
      <c r="VTW4" s="59"/>
      <c r="VTX4" s="59"/>
      <c r="VTY4" s="59"/>
      <c r="VTZ4" s="59"/>
      <c r="VUA4" s="59"/>
      <c r="VUB4" s="59"/>
      <c r="VUC4" s="59"/>
      <c r="VUD4" s="59"/>
      <c r="VUE4" s="59"/>
      <c r="VUF4" s="59"/>
      <c r="VUG4" s="59"/>
      <c r="VUH4" s="59"/>
      <c r="VUI4" s="59"/>
      <c r="VUJ4" s="59"/>
      <c r="VUK4" s="59"/>
      <c r="VUL4" s="59"/>
      <c r="VUM4" s="59"/>
      <c r="VUN4" s="59"/>
      <c r="VUO4" s="59"/>
      <c r="VUP4" s="59"/>
      <c r="VUQ4" s="59"/>
      <c r="VUR4" s="59"/>
      <c r="VUS4" s="59"/>
      <c r="VUT4" s="59"/>
      <c r="VUU4" s="59"/>
      <c r="VUV4" s="59"/>
      <c r="VUW4" s="59"/>
      <c r="VUX4" s="59"/>
      <c r="VUY4" s="59"/>
      <c r="VUZ4" s="59"/>
      <c r="VVA4" s="59"/>
      <c r="VVB4" s="59"/>
      <c r="VVC4" s="59"/>
      <c r="VVD4" s="59"/>
      <c r="VVE4" s="59"/>
      <c r="VVF4" s="59"/>
      <c r="VVG4" s="59"/>
      <c r="VVH4" s="59"/>
      <c r="VVI4" s="59"/>
      <c r="VVJ4" s="59"/>
      <c r="VVK4" s="59"/>
      <c r="VVL4" s="59"/>
      <c r="VVM4" s="59"/>
      <c r="VVN4" s="59"/>
      <c r="VVO4" s="59"/>
      <c r="VVP4" s="59"/>
      <c r="VVQ4" s="59"/>
      <c r="VVR4" s="59"/>
      <c r="VVS4" s="59"/>
      <c r="VVT4" s="59"/>
      <c r="VVU4" s="59"/>
      <c r="VVV4" s="59"/>
      <c r="VVW4" s="59"/>
      <c r="VVX4" s="59"/>
      <c r="VVY4" s="59"/>
      <c r="VVZ4" s="59"/>
      <c r="VWA4" s="59"/>
      <c r="VWB4" s="59"/>
      <c r="VWC4" s="59"/>
      <c r="VWD4" s="59"/>
      <c r="VWE4" s="59"/>
      <c r="VWF4" s="59"/>
      <c r="VWG4" s="59"/>
      <c r="VWH4" s="59"/>
      <c r="VWI4" s="59"/>
      <c r="VWJ4" s="59"/>
      <c r="VWK4" s="59"/>
      <c r="VWL4" s="59"/>
      <c r="VWM4" s="59"/>
      <c r="VWN4" s="59"/>
      <c r="VWO4" s="59"/>
      <c r="VWP4" s="59"/>
      <c r="VWQ4" s="59"/>
      <c r="VWR4" s="59"/>
      <c r="VWS4" s="59"/>
      <c r="VWT4" s="59"/>
      <c r="VWU4" s="59"/>
      <c r="VWV4" s="59"/>
      <c r="VWW4" s="59"/>
      <c r="VWX4" s="59"/>
      <c r="VWY4" s="59"/>
      <c r="VWZ4" s="59"/>
      <c r="VXA4" s="59"/>
      <c r="VXB4" s="59"/>
      <c r="VXC4" s="59"/>
      <c r="VXD4" s="59"/>
      <c r="VXE4" s="59"/>
      <c r="VXF4" s="59"/>
      <c r="VXG4" s="59"/>
      <c r="VXH4" s="59"/>
      <c r="VXI4" s="59"/>
      <c r="VXJ4" s="59"/>
      <c r="VXK4" s="59"/>
      <c r="VXL4" s="59"/>
      <c r="VXM4" s="59"/>
      <c r="VXN4" s="59"/>
      <c r="VXO4" s="59"/>
      <c r="VXP4" s="59"/>
      <c r="VXQ4" s="59"/>
      <c r="VXR4" s="59"/>
      <c r="VXS4" s="59"/>
      <c r="VXT4" s="59"/>
      <c r="VXU4" s="59"/>
      <c r="VXV4" s="59"/>
      <c r="VXW4" s="59"/>
      <c r="VXX4" s="59"/>
      <c r="VXY4" s="59"/>
      <c r="VXZ4" s="59"/>
      <c r="VYA4" s="59"/>
      <c r="VYB4" s="59"/>
      <c r="VYC4" s="59"/>
      <c r="VYD4" s="59"/>
      <c r="VYE4" s="59"/>
      <c r="VYF4" s="59"/>
      <c r="VYG4" s="59"/>
      <c r="VYH4" s="59"/>
      <c r="VYI4" s="59"/>
      <c r="VYJ4" s="59"/>
      <c r="VYK4" s="59"/>
      <c r="VYL4" s="59"/>
      <c r="VYM4" s="59"/>
      <c r="VYN4" s="59"/>
      <c r="VYO4" s="59"/>
      <c r="VYP4" s="59"/>
      <c r="VYQ4" s="59"/>
      <c r="VYR4" s="59"/>
      <c r="VYS4" s="59"/>
      <c r="VYT4" s="59"/>
      <c r="VYU4" s="59"/>
      <c r="VYV4" s="59"/>
      <c r="VYW4" s="59"/>
      <c r="VYX4" s="59"/>
      <c r="VYY4" s="59"/>
      <c r="VYZ4" s="59"/>
      <c r="VZA4" s="59"/>
      <c r="VZB4" s="59"/>
      <c r="VZC4" s="59"/>
      <c r="VZD4" s="59"/>
      <c r="VZE4" s="59"/>
      <c r="VZF4" s="59"/>
      <c r="VZG4" s="59"/>
      <c r="VZH4" s="59"/>
      <c r="VZI4" s="59"/>
      <c r="VZJ4" s="59"/>
      <c r="VZK4" s="59"/>
      <c r="VZL4" s="59"/>
      <c r="VZM4" s="59"/>
      <c r="VZN4" s="59"/>
      <c r="VZO4" s="59"/>
      <c r="VZP4" s="59"/>
      <c r="VZQ4" s="59"/>
      <c r="VZR4" s="59"/>
      <c r="VZS4" s="59"/>
      <c r="VZT4" s="59"/>
      <c r="VZU4" s="59"/>
      <c r="VZV4" s="59"/>
      <c r="VZW4" s="59"/>
      <c r="VZX4" s="59"/>
      <c r="VZY4" s="59"/>
      <c r="VZZ4" s="59"/>
      <c r="WAA4" s="59"/>
      <c r="WAB4" s="59"/>
      <c r="WAC4" s="59"/>
      <c r="WAD4" s="59"/>
      <c r="WAE4" s="59"/>
      <c r="WAF4" s="59"/>
      <c r="WAG4" s="59"/>
      <c r="WAH4" s="59"/>
      <c r="WAI4" s="59"/>
      <c r="WAJ4" s="59"/>
      <c r="WAK4" s="59"/>
      <c r="WAL4" s="59"/>
      <c r="WAM4" s="59"/>
      <c r="WAN4" s="59"/>
      <c r="WAO4" s="59"/>
      <c r="WAP4" s="59"/>
      <c r="WAQ4" s="59"/>
      <c r="WAR4" s="59"/>
      <c r="WAS4" s="59"/>
      <c r="WAT4" s="59"/>
      <c r="WAU4" s="59"/>
      <c r="WAV4" s="59"/>
      <c r="WAW4" s="59"/>
      <c r="WAX4" s="59"/>
      <c r="WAY4" s="59"/>
      <c r="WAZ4" s="59"/>
      <c r="WBA4" s="59"/>
      <c r="WBB4" s="59"/>
      <c r="WBC4" s="59"/>
      <c r="WBD4" s="59"/>
      <c r="WBE4" s="59"/>
      <c r="WBF4" s="59"/>
      <c r="WBG4" s="59"/>
      <c r="WBH4" s="59"/>
      <c r="WBI4" s="59"/>
      <c r="WBJ4" s="59"/>
      <c r="WBK4" s="59"/>
      <c r="WBL4" s="59"/>
      <c r="WBM4" s="59"/>
      <c r="WBN4" s="59"/>
      <c r="WBO4" s="59"/>
      <c r="WBP4" s="59"/>
      <c r="WBQ4" s="59"/>
      <c r="WBR4" s="59"/>
      <c r="WBS4" s="59"/>
      <c r="WBT4" s="59"/>
      <c r="WBU4" s="59"/>
      <c r="WBV4" s="59"/>
      <c r="WBW4" s="59"/>
      <c r="WBX4" s="59"/>
      <c r="WBY4" s="59"/>
      <c r="WBZ4" s="59"/>
      <c r="WCA4" s="59"/>
      <c r="WCB4" s="59"/>
      <c r="WCC4" s="59"/>
      <c r="WCD4" s="59"/>
      <c r="WCE4" s="59"/>
      <c r="WCF4" s="59"/>
      <c r="WCG4" s="59"/>
      <c r="WCH4" s="59"/>
      <c r="WCI4" s="59"/>
      <c r="WCJ4" s="59"/>
      <c r="WCK4" s="59"/>
      <c r="WCL4" s="59"/>
      <c r="WCM4" s="59"/>
      <c r="WCN4" s="59"/>
      <c r="WCO4" s="59"/>
      <c r="WCP4" s="59"/>
      <c r="WCQ4" s="59"/>
      <c r="WCR4" s="59"/>
      <c r="WCS4" s="59"/>
      <c r="WCT4" s="59"/>
      <c r="WCU4" s="59"/>
      <c r="WCV4" s="59"/>
      <c r="WCW4" s="59"/>
      <c r="WCX4" s="59"/>
      <c r="WCY4" s="59"/>
      <c r="WCZ4" s="59"/>
      <c r="WDA4" s="59"/>
      <c r="WDB4" s="59"/>
      <c r="WDC4" s="59"/>
      <c r="WDD4" s="59"/>
      <c r="WDE4" s="59"/>
      <c r="WDF4" s="59"/>
      <c r="WDG4" s="59"/>
      <c r="WDH4" s="59"/>
      <c r="WDI4" s="59"/>
      <c r="WDJ4" s="59"/>
      <c r="WDK4" s="59"/>
      <c r="WDL4" s="59"/>
      <c r="WDM4" s="59"/>
      <c r="WDN4" s="59"/>
      <c r="WDO4" s="59"/>
      <c r="WDP4" s="59"/>
      <c r="WDQ4" s="59"/>
      <c r="WDR4" s="59"/>
      <c r="WDS4" s="59"/>
      <c r="WDT4" s="59"/>
      <c r="WDU4" s="59"/>
      <c r="WDV4" s="59"/>
      <c r="WDW4" s="59"/>
      <c r="WDX4" s="59"/>
      <c r="WDY4" s="59"/>
      <c r="WDZ4" s="59"/>
      <c r="WEA4" s="59"/>
      <c r="WEB4" s="59"/>
      <c r="WEC4" s="59"/>
      <c r="WED4" s="59"/>
      <c r="WEE4" s="59"/>
      <c r="WEF4" s="59"/>
      <c r="WEG4" s="59"/>
      <c r="WEH4" s="59"/>
      <c r="WEI4" s="59"/>
      <c r="WEJ4" s="59"/>
      <c r="WEK4" s="59"/>
      <c r="WEL4" s="59"/>
      <c r="WEM4" s="59"/>
      <c r="WEN4" s="59"/>
      <c r="WEO4" s="59"/>
      <c r="WEP4" s="59"/>
      <c r="WEQ4" s="59"/>
      <c r="WER4" s="59"/>
      <c r="WES4" s="59"/>
      <c r="WET4" s="59"/>
      <c r="WEU4" s="59"/>
      <c r="WEV4" s="59"/>
      <c r="WEW4" s="59"/>
      <c r="WEX4" s="59"/>
      <c r="WEY4" s="59"/>
      <c r="WEZ4" s="59"/>
      <c r="WFA4" s="59"/>
      <c r="WFB4" s="59"/>
      <c r="WFC4" s="59"/>
      <c r="WFD4" s="59"/>
      <c r="WFE4" s="59"/>
      <c r="WFF4" s="59"/>
      <c r="WFG4" s="59"/>
      <c r="WFH4" s="59"/>
      <c r="WFI4" s="59"/>
      <c r="WFJ4" s="59"/>
      <c r="WFK4" s="59"/>
      <c r="WFL4" s="59"/>
      <c r="WFM4" s="59"/>
      <c r="WFN4" s="59"/>
      <c r="WFO4" s="59"/>
      <c r="WFP4" s="59"/>
      <c r="WFQ4" s="59"/>
      <c r="WFR4" s="59"/>
      <c r="WFS4" s="59"/>
      <c r="WFT4" s="59"/>
      <c r="WFU4" s="59"/>
      <c r="WFV4" s="59"/>
      <c r="WFW4" s="59"/>
      <c r="WFX4" s="59"/>
      <c r="WFY4" s="59"/>
      <c r="WFZ4" s="59"/>
      <c r="WGA4" s="59"/>
      <c r="WGB4" s="59"/>
      <c r="WGC4" s="59"/>
      <c r="WGD4" s="59"/>
      <c r="WGE4" s="59"/>
      <c r="WGF4" s="59"/>
      <c r="WGG4" s="59"/>
      <c r="WGH4" s="59"/>
      <c r="WGI4" s="59"/>
      <c r="WGJ4" s="59"/>
      <c r="WGK4" s="59"/>
      <c r="WGL4" s="59"/>
      <c r="WGM4" s="59"/>
      <c r="WGN4" s="59"/>
      <c r="WGO4" s="59"/>
      <c r="WGP4" s="59"/>
      <c r="WGQ4" s="59"/>
      <c r="WGR4" s="59"/>
      <c r="WGS4" s="59"/>
      <c r="WGT4" s="59"/>
      <c r="WGU4" s="59"/>
      <c r="WGV4" s="59"/>
      <c r="WGW4" s="59"/>
      <c r="WGX4" s="59"/>
      <c r="WGY4" s="59"/>
      <c r="WGZ4" s="59"/>
      <c r="WHA4" s="59"/>
      <c r="WHB4" s="59"/>
      <c r="WHC4" s="59"/>
      <c r="WHD4" s="59"/>
      <c r="WHE4" s="59"/>
      <c r="WHF4" s="59"/>
      <c r="WHG4" s="59"/>
      <c r="WHH4" s="59"/>
      <c r="WHI4" s="59"/>
      <c r="WHJ4" s="59"/>
      <c r="WHK4" s="59"/>
      <c r="WHL4" s="59"/>
      <c r="WHM4" s="59"/>
      <c r="WHN4" s="59"/>
      <c r="WHO4" s="59"/>
      <c r="WHP4" s="59"/>
      <c r="WHQ4" s="59"/>
      <c r="WHR4" s="59"/>
      <c r="WHS4" s="59"/>
      <c r="WHT4" s="59"/>
      <c r="WHU4" s="59"/>
      <c r="WHV4" s="59"/>
      <c r="WHW4" s="59"/>
      <c r="WHX4" s="59"/>
      <c r="WHY4" s="59"/>
      <c r="WHZ4" s="59"/>
      <c r="WIA4" s="59"/>
      <c r="WIB4" s="59"/>
      <c r="WIC4" s="59"/>
      <c r="WID4" s="59"/>
      <c r="WIE4" s="59"/>
      <c r="WIF4" s="59"/>
      <c r="WIG4" s="59"/>
      <c r="WIH4" s="59"/>
      <c r="WII4" s="59"/>
      <c r="WIJ4" s="59"/>
      <c r="WIK4" s="59"/>
      <c r="WIL4" s="59"/>
      <c r="WIM4" s="59"/>
      <c r="WIN4" s="59"/>
      <c r="WIO4" s="59"/>
      <c r="WIP4" s="59"/>
      <c r="WIQ4" s="59"/>
      <c r="WIR4" s="59"/>
      <c r="WIS4" s="59"/>
      <c r="WIT4" s="59"/>
      <c r="WIU4" s="59"/>
      <c r="WIV4" s="59"/>
      <c r="WIW4" s="59"/>
      <c r="WIX4" s="59"/>
      <c r="WIY4" s="59"/>
      <c r="WIZ4" s="59"/>
      <c r="WJA4" s="59"/>
      <c r="WJB4" s="59"/>
      <c r="WJC4" s="59"/>
      <c r="WJD4" s="59"/>
      <c r="WJE4" s="59"/>
      <c r="WJF4" s="59"/>
      <c r="WJG4" s="59"/>
      <c r="WJH4" s="59"/>
      <c r="WJI4" s="59"/>
      <c r="WJJ4" s="59"/>
      <c r="WJK4" s="59"/>
      <c r="WJL4" s="59"/>
      <c r="WJM4" s="59"/>
      <c r="WJN4" s="59"/>
      <c r="WJO4" s="59"/>
      <c r="WJP4" s="59"/>
      <c r="WJQ4" s="59"/>
      <c r="WJR4" s="59"/>
      <c r="WJS4" s="59"/>
      <c r="WJT4" s="59"/>
      <c r="WJU4" s="59"/>
      <c r="WJV4" s="59"/>
      <c r="WJW4" s="59"/>
      <c r="WJX4" s="59"/>
      <c r="WJY4" s="59"/>
      <c r="WJZ4" s="59"/>
      <c r="WKA4" s="59"/>
      <c r="WKB4" s="59"/>
      <c r="WKC4" s="59"/>
      <c r="WKD4" s="59"/>
      <c r="WKE4" s="59"/>
      <c r="WKF4" s="59"/>
      <c r="WKG4" s="59"/>
      <c r="WKH4" s="59"/>
      <c r="WKI4" s="59"/>
      <c r="WKJ4" s="59"/>
      <c r="WKK4" s="59"/>
      <c r="WKL4" s="59"/>
      <c r="WKM4" s="59"/>
      <c r="WKN4" s="59"/>
      <c r="WKO4" s="59"/>
      <c r="WKP4" s="59"/>
      <c r="WKQ4" s="59"/>
      <c r="WKR4" s="59"/>
      <c r="WKS4" s="59"/>
      <c r="WKT4" s="59"/>
      <c r="WKU4" s="59"/>
      <c r="WKV4" s="59"/>
      <c r="WKW4" s="59"/>
      <c r="WKX4" s="59"/>
      <c r="WKY4" s="59"/>
      <c r="WKZ4" s="59"/>
      <c r="WLA4" s="59"/>
      <c r="WLB4" s="59"/>
      <c r="WLC4" s="59"/>
      <c r="WLD4" s="59"/>
      <c r="WLE4" s="59"/>
      <c r="WLF4" s="59"/>
      <c r="WLG4" s="59"/>
      <c r="WLH4" s="59"/>
      <c r="WLI4" s="59"/>
      <c r="WLJ4" s="59"/>
      <c r="WLK4" s="59"/>
      <c r="WLL4" s="59"/>
      <c r="WLM4" s="59"/>
      <c r="WLN4" s="59"/>
      <c r="WLO4" s="59"/>
      <c r="WLP4" s="59"/>
      <c r="WLQ4" s="59"/>
      <c r="WLR4" s="59"/>
      <c r="WLS4" s="59"/>
      <c r="WLT4" s="59"/>
      <c r="WLU4" s="59"/>
      <c r="WLV4" s="59"/>
      <c r="WLW4" s="59"/>
      <c r="WLX4" s="59"/>
      <c r="WLY4" s="59"/>
      <c r="WLZ4" s="59"/>
      <c r="WMA4" s="59"/>
      <c r="WMB4" s="59"/>
      <c r="WMC4" s="59"/>
      <c r="WMD4" s="59"/>
      <c r="WME4" s="59"/>
      <c r="WMF4" s="59"/>
      <c r="WMG4" s="59"/>
      <c r="WMH4" s="59"/>
      <c r="WMI4" s="59"/>
      <c r="WMJ4" s="59"/>
      <c r="WMK4" s="59"/>
      <c r="WML4" s="59"/>
      <c r="WMM4" s="59"/>
      <c r="WMN4" s="59"/>
      <c r="WMO4" s="59"/>
      <c r="WMP4" s="59"/>
      <c r="WMQ4" s="59"/>
      <c r="WMR4" s="59"/>
      <c r="WMS4" s="59"/>
      <c r="WMT4" s="59"/>
      <c r="WMU4" s="59"/>
      <c r="WMV4" s="59"/>
      <c r="WMW4" s="59"/>
      <c r="WMX4" s="59"/>
      <c r="WMY4" s="59"/>
      <c r="WMZ4" s="59"/>
      <c r="WNA4" s="59"/>
      <c r="WNB4" s="59"/>
      <c r="WNC4" s="59"/>
      <c r="WND4" s="59"/>
      <c r="WNE4" s="59"/>
      <c r="WNF4" s="59"/>
      <c r="WNG4" s="59"/>
      <c r="WNH4" s="59"/>
      <c r="WNI4" s="59"/>
      <c r="WNJ4" s="59"/>
      <c r="WNK4" s="59"/>
      <c r="WNL4" s="59"/>
      <c r="WNM4" s="59"/>
      <c r="WNN4" s="59"/>
      <c r="WNO4" s="59"/>
      <c r="WNP4" s="59"/>
      <c r="WNQ4" s="59"/>
      <c r="WNR4" s="59"/>
      <c r="WNS4" s="59"/>
      <c r="WNT4" s="59"/>
      <c r="WNU4" s="59"/>
      <c r="WNV4" s="59"/>
      <c r="WNW4" s="59"/>
      <c r="WNX4" s="59"/>
      <c r="WNY4" s="59"/>
      <c r="WNZ4" s="59"/>
      <c r="WOA4" s="59"/>
      <c r="WOB4" s="59"/>
      <c r="WOC4" s="59"/>
      <c r="WOD4" s="59"/>
      <c r="WOE4" s="59"/>
      <c r="WOF4" s="59"/>
      <c r="WOG4" s="59"/>
      <c r="WOH4" s="59"/>
      <c r="WOI4" s="59"/>
      <c r="WOJ4" s="59"/>
      <c r="WOK4" s="59"/>
      <c r="WOL4" s="59"/>
      <c r="WOM4" s="59"/>
      <c r="WON4" s="59"/>
      <c r="WOO4" s="59"/>
      <c r="WOP4" s="59"/>
      <c r="WOQ4" s="59"/>
      <c r="WOR4" s="59"/>
      <c r="WOS4" s="59"/>
      <c r="WOT4" s="59"/>
      <c r="WOU4" s="59"/>
      <c r="WOV4" s="59"/>
      <c r="WOW4" s="59"/>
      <c r="WOX4" s="59"/>
      <c r="WOY4" s="59"/>
      <c r="WOZ4" s="59"/>
      <c r="WPA4" s="59"/>
      <c r="WPB4" s="59"/>
      <c r="WPC4" s="59"/>
      <c r="WPD4" s="59"/>
      <c r="WPE4" s="59"/>
      <c r="WPF4" s="59"/>
      <c r="WPG4" s="59"/>
      <c r="WPH4" s="59"/>
      <c r="WPI4" s="59"/>
      <c r="WPJ4" s="59"/>
      <c r="WPK4" s="59"/>
      <c r="WPL4" s="59"/>
      <c r="WPM4" s="59"/>
      <c r="WPN4" s="59"/>
      <c r="WPO4" s="59"/>
      <c r="WPP4" s="59"/>
      <c r="WPQ4" s="59"/>
      <c r="WPR4" s="59"/>
      <c r="WPS4" s="59"/>
      <c r="WPT4" s="59"/>
      <c r="WPU4" s="59"/>
      <c r="WPV4" s="59"/>
      <c r="WPW4" s="59"/>
      <c r="WPX4" s="59"/>
      <c r="WPY4" s="59"/>
      <c r="WPZ4" s="59"/>
      <c r="WQA4" s="59"/>
      <c r="WQB4" s="59"/>
      <c r="WQC4" s="59"/>
      <c r="WQD4" s="59"/>
      <c r="WQE4" s="59"/>
      <c r="WQF4" s="59"/>
      <c r="WQG4" s="59"/>
      <c r="WQH4" s="59"/>
      <c r="WQI4" s="59"/>
      <c r="WQJ4" s="59"/>
      <c r="WQK4" s="59"/>
      <c r="WQL4" s="59"/>
      <c r="WQM4" s="59"/>
      <c r="WQN4" s="59"/>
      <c r="WQO4" s="59"/>
      <c r="WQP4" s="59"/>
      <c r="WQQ4" s="59"/>
      <c r="WQR4" s="59"/>
      <c r="WQS4" s="59"/>
      <c r="WQT4" s="59"/>
      <c r="WQU4" s="59"/>
      <c r="WQV4" s="59"/>
      <c r="WQW4" s="59"/>
      <c r="WQX4" s="59"/>
      <c r="WQY4" s="59"/>
      <c r="WQZ4" s="59"/>
      <c r="WRA4" s="59"/>
      <c r="WRB4" s="59"/>
      <c r="WRC4" s="59"/>
      <c r="WRD4" s="59"/>
      <c r="WRE4" s="59"/>
      <c r="WRF4" s="59"/>
      <c r="WRG4" s="59"/>
      <c r="WRH4" s="59"/>
      <c r="WRI4" s="59"/>
      <c r="WRJ4" s="59"/>
      <c r="WRK4" s="59"/>
      <c r="WRL4" s="59"/>
      <c r="WRM4" s="59"/>
      <c r="WRN4" s="59"/>
      <c r="WRO4" s="59"/>
      <c r="WRP4" s="59"/>
      <c r="WRQ4" s="59"/>
      <c r="WRR4" s="59"/>
      <c r="WRS4" s="59"/>
      <c r="WRT4" s="59"/>
      <c r="WRU4" s="59"/>
      <c r="WRV4" s="59"/>
      <c r="WRW4" s="59"/>
      <c r="WRX4" s="59"/>
      <c r="WRY4" s="59"/>
      <c r="WRZ4" s="59"/>
      <c r="WSA4" s="59"/>
      <c r="WSB4" s="59"/>
      <c r="WSC4" s="59"/>
      <c r="WSD4" s="59"/>
      <c r="WSE4" s="59"/>
      <c r="WSF4" s="59"/>
      <c r="WSG4" s="59"/>
      <c r="WSH4" s="59"/>
      <c r="WSI4" s="59"/>
      <c r="WSJ4" s="59"/>
      <c r="WSK4" s="59"/>
      <c r="WSL4" s="59"/>
      <c r="WSM4" s="59"/>
      <c r="WSN4" s="59"/>
      <c r="WSO4" s="59"/>
      <c r="WSP4" s="59"/>
      <c r="WSQ4" s="59"/>
      <c r="WSR4" s="59"/>
      <c r="WSS4" s="59"/>
      <c r="WST4" s="59"/>
      <c r="WSU4" s="59"/>
      <c r="WSV4" s="59"/>
      <c r="WSW4" s="59"/>
      <c r="WSX4" s="59"/>
      <c r="WSY4" s="59"/>
      <c r="WSZ4" s="59"/>
      <c r="WTA4" s="59"/>
      <c r="WTB4" s="59"/>
      <c r="WTC4" s="59"/>
      <c r="WTD4" s="59"/>
      <c r="WTE4" s="59"/>
      <c r="WTF4" s="59"/>
      <c r="WTG4" s="59"/>
      <c r="WTH4" s="59"/>
      <c r="WTI4" s="59"/>
      <c r="WTJ4" s="59"/>
      <c r="WTK4" s="59"/>
      <c r="WTL4" s="59"/>
      <c r="WTM4" s="59"/>
      <c r="WTN4" s="59"/>
      <c r="WTO4" s="59"/>
      <c r="WTP4" s="59"/>
      <c r="WTQ4" s="59"/>
      <c r="WTR4" s="59"/>
      <c r="WTS4" s="59"/>
      <c r="WTT4" s="59"/>
      <c r="WTU4" s="59"/>
      <c r="WTV4" s="59"/>
      <c r="WTW4" s="59"/>
      <c r="WTX4" s="59"/>
      <c r="WTY4" s="59"/>
      <c r="WTZ4" s="59"/>
      <c r="WUA4" s="59"/>
      <c r="WUB4" s="59"/>
      <c r="WUC4" s="59"/>
      <c r="WUD4" s="59"/>
      <c r="WUE4" s="59"/>
      <c r="WUF4" s="59"/>
      <c r="WUG4" s="59"/>
      <c r="WUH4" s="59"/>
      <c r="WUI4" s="59"/>
      <c r="WUJ4" s="59"/>
      <c r="WUK4" s="59"/>
      <c r="WUL4" s="59"/>
      <c r="WUM4" s="59"/>
      <c r="WUN4" s="59"/>
      <c r="WUO4" s="59"/>
      <c r="WUP4" s="59"/>
      <c r="WUQ4" s="59"/>
      <c r="WUR4" s="59"/>
      <c r="WUS4" s="59"/>
      <c r="WUT4" s="59"/>
      <c r="WUU4" s="59"/>
      <c r="WUV4" s="59"/>
      <c r="WUW4" s="59"/>
      <c r="WUX4" s="59"/>
      <c r="WUY4" s="59"/>
      <c r="WUZ4" s="59"/>
      <c r="WVA4" s="59"/>
      <c r="WVB4" s="59"/>
      <c r="WVC4" s="59"/>
      <c r="WVD4" s="59"/>
      <c r="WVE4" s="59"/>
      <c r="WVF4" s="59"/>
      <c r="WVG4" s="59"/>
      <c r="WVH4" s="59"/>
      <c r="WVI4" s="59"/>
      <c r="WVJ4" s="59"/>
      <c r="WVK4" s="59"/>
      <c r="WVL4" s="59"/>
      <c r="WVM4" s="59"/>
      <c r="WVN4" s="59"/>
      <c r="WVO4" s="59"/>
      <c r="WVP4" s="59"/>
      <c r="WVQ4" s="59"/>
      <c r="WVR4" s="59"/>
      <c r="WVS4" s="59"/>
      <c r="WVT4" s="59"/>
      <c r="WVU4" s="59"/>
      <c r="WVV4" s="59"/>
      <c r="WVW4" s="59"/>
      <c r="WVX4" s="59"/>
      <c r="WVY4" s="59"/>
      <c r="WVZ4" s="59"/>
      <c r="WWA4" s="59"/>
      <c r="WWB4" s="59"/>
      <c r="WWC4" s="59"/>
      <c r="WWD4" s="59"/>
      <c r="WWE4" s="59"/>
      <c r="WWF4" s="59"/>
      <c r="WWG4" s="59"/>
      <c r="WWH4" s="59"/>
      <c r="WWI4" s="59"/>
      <c r="WWJ4" s="59"/>
      <c r="WWK4" s="59"/>
      <c r="WWL4" s="59"/>
      <c r="WWM4" s="59"/>
      <c r="WWN4" s="59"/>
      <c r="WWO4" s="59"/>
      <c r="WWP4" s="59"/>
      <c r="WWQ4" s="59"/>
      <c r="WWR4" s="59"/>
      <c r="WWS4" s="59"/>
      <c r="WWT4" s="59"/>
      <c r="WWU4" s="59"/>
      <c r="WWV4" s="59"/>
      <c r="WWW4" s="59"/>
      <c r="WWX4" s="59"/>
      <c r="WWY4" s="59"/>
      <c r="WWZ4" s="59"/>
      <c r="WXA4" s="59"/>
      <c r="WXB4" s="59"/>
      <c r="WXC4" s="59"/>
      <c r="WXD4" s="59"/>
      <c r="WXE4" s="59"/>
      <c r="WXF4" s="59"/>
      <c r="WXG4" s="59"/>
      <c r="WXH4" s="59"/>
      <c r="WXI4" s="59"/>
      <c r="WXJ4" s="59"/>
      <c r="WXK4" s="59"/>
      <c r="WXL4" s="59"/>
      <c r="WXM4" s="59"/>
      <c r="WXN4" s="59"/>
      <c r="WXO4" s="59"/>
      <c r="WXP4" s="59"/>
      <c r="WXQ4" s="59"/>
      <c r="WXR4" s="59"/>
      <c r="WXS4" s="59"/>
      <c r="WXT4" s="59"/>
      <c r="WXU4" s="59"/>
      <c r="WXV4" s="59"/>
      <c r="WXW4" s="59"/>
      <c r="WXX4" s="59"/>
      <c r="WXY4" s="59"/>
      <c r="WXZ4" s="59"/>
      <c r="WYA4" s="59"/>
      <c r="WYB4" s="59"/>
      <c r="WYC4" s="59"/>
      <c r="WYD4" s="59"/>
      <c r="WYE4" s="59"/>
      <c r="WYF4" s="59"/>
      <c r="WYG4" s="59"/>
      <c r="WYH4" s="59"/>
      <c r="WYI4" s="59"/>
      <c r="WYJ4" s="59"/>
      <c r="WYK4" s="59"/>
      <c r="WYL4" s="59"/>
      <c r="WYM4" s="59"/>
      <c r="WYN4" s="59"/>
      <c r="WYO4" s="59"/>
      <c r="WYP4" s="59"/>
      <c r="WYQ4" s="59"/>
      <c r="WYR4" s="59"/>
      <c r="WYS4" s="59"/>
      <c r="WYT4" s="59"/>
      <c r="WYU4" s="59"/>
      <c r="WYV4" s="59"/>
      <c r="WYW4" s="59"/>
      <c r="WYX4" s="59"/>
      <c r="WYY4" s="59"/>
      <c r="WYZ4" s="59"/>
      <c r="WZA4" s="59"/>
      <c r="WZB4" s="59"/>
      <c r="WZC4" s="59"/>
      <c r="WZD4" s="59"/>
      <c r="WZE4" s="59"/>
      <c r="WZF4" s="59"/>
      <c r="WZG4" s="59"/>
      <c r="WZH4" s="59"/>
      <c r="WZI4" s="59"/>
      <c r="WZJ4" s="59"/>
      <c r="WZK4" s="59"/>
      <c r="WZL4" s="59"/>
      <c r="WZM4" s="59"/>
      <c r="WZN4" s="59"/>
      <c r="WZO4" s="59"/>
      <c r="WZP4" s="59"/>
      <c r="WZQ4" s="59"/>
      <c r="WZR4" s="59"/>
      <c r="WZS4" s="59"/>
      <c r="WZT4" s="59"/>
      <c r="WZU4" s="59"/>
      <c r="WZV4" s="59"/>
      <c r="WZW4" s="59"/>
      <c r="WZX4" s="59"/>
      <c r="WZY4" s="59"/>
      <c r="WZZ4" s="59"/>
      <c r="XAA4" s="59"/>
      <c r="XAB4" s="59"/>
      <c r="XAC4" s="59"/>
      <c r="XAD4" s="59"/>
      <c r="XAE4" s="59"/>
      <c r="XAF4" s="59"/>
      <c r="XAG4" s="59"/>
      <c r="XAH4" s="59"/>
      <c r="XAI4" s="59"/>
      <c r="XAJ4" s="59"/>
      <c r="XAK4" s="59"/>
      <c r="XAL4" s="59"/>
      <c r="XAM4" s="59"/>
      <c r="XAN4" s="59"/>
      <c r="XAO4" s="59"/>
      <c r="XAP4" s="59"/>
      <c r="XAQ4" s="59"/>
      <c r="XAR4" s="59"/>
      <c r="XAS4" s="59"/>
      <c r="XAT4" s="59"/>
      <c r="XAU4" s="59"/>
      <c r="XAV4" s="59"/>
      <c r="XAW4" s="59"/>
      <c r="XAX4" s="59"/>
      <c r="XAY4" s="59"/>
      <c r="XAZ4" s="59"/>
      <c r="XBA4" s="59"/>
      <c r="XBB4" s="59"/>
      <c r="XBC4" s="59"/>
      <c r="XBD4" s="59"/>
      <c r="XBE4" s="59"/>
      <c r="XBF4" s="59"/>
      <c r="XBG4" s="59"/>
      <c r="XBH4" s="59"/>
      <c r="XBI4" s="59"/>
      <c r="XBJ4" s="59"/>
      <c r="XBK4" s="59"/>
      <c r="XBL4" s="59"/>
      <c r="XBM4" s="59"/>
      <c r="XBN4" s="59"/>
      <c r="XBO4" s="59"/>
      <c r="XBP4" s="59"/>
      <c r="XBQ4" s="59"/>
      <c r="XBR4" s="59"/>
      <c r="XBS4" s="59"/>
      <c r="XBT4" s="59"/>
      <c r="XBU4" s="59"/>
      <c r="XBV4" s="59"/>
      <c r="XBW4" s="59"/>
      <c r="XBX4" s="59"/>
      <c r="XBY4" s="59"/>
      <c r="XBZ4" s="59"/>
      <c r="XCA4" s="59"/>
      <c r="XCB4" s="59"/>
      <c r="XCC4" s="59"/>
      <c r="XCD4" s="59"/>
      <c r="XCE4" s="59"/>
      <c r="XCF4" s="59"/>
      <c r="XCG4" s="59"/>
      <c r="XCH4" s="59"/>
      <c r="XCI4" s="59"/>
      <c r="XCJ4" s="59"/>
      <c r="XCK4" s="59"/>
      <c r="XCL4" s="59"/>
      <c r="XCM4" s="59"/>
      <c r="XCN4" s="59"/>
      <c r="XCO4" s="59"/>
      <c r="XCP4" s="59"/>
      <c r="XCQ4" s="59"/>
      <c r="XCR4" s="59"/>
      <c r="XCS4" s="59"/>
      <c r="XCT4" s="59"/>
      <c r="XCU4" s="59"/>
      <c r="XCV4" s="59"/>
      <c r="XCW4" s="59"/>
      <c r="XCX4" s="59"/>
      <c r="XCY4" s="59"/>
      <c r="XCZ4" s="59"/>
      <c r="XDA4" s="59"/>
      <c r="XDB4" s="59"/>
      <c r="XDC4" s="59"/>
      <c r="XDD4" s="59"/>
      <c r="XDE4" s="59"/>
      <c r="XDF4" s="59"/>
      <c r="XDG4" s="59"/>
      <c r="XDH4" s="59"/>
      <c r="XDI4" s="59"/>
      <c r="XDJ4" s="59"/>
      <c r="XDK4" s="59"/>
      <c r="XDL4" s="59"/>
      <c r="XDM4" s="59"/>
      <c r="XDN4" s="59"/>
      <c r="XDO4" s="59"/>
      <c r="XDP4" s="59"/>
      <c r="XDQ4" s="59"/>
      <c r="XDR4" s="59"/>
      <c r="XDS4" s="59"/>
      <c r="XDT4" s="59"/>
      <c r="XDU4" s="59"/>
      <c r="XDV4" s="59"/>
      <c r="XDW4" s="59"/>
      <c r="XDX4" s="59"/>
      <c r="XDY4" s="59"/>
      <c r="XDZ4" s="59"/>
      <c r="XEA4" s="59"/>
      <c r="XEB4" s="59"/>
      <c r="XEC4" s="59"/>
      <c r="XED4" s="59"/>
      <c r="XEE4" s="59"/>
      <c r="XEF4" s="59"/>
      <c r="XEG4" s="59"/>
      <c r="XEH4" s="59"/>
      <c r="XEI4" s="59"/>
      <c r="XEJ4" s="59"/>
      <c r="XEK4" s="59"/>
      <c r="XEL4" s="59"/>
      <c r="XEM4" s="59"/>
      <c r="XEN4" s="59"/>
      <c r="XEO4" s="59"/>
      <c r="XEP4" s="59"/>
      <c r="XEQ4" s="59"/>
      <c r="XER4" s="59"/>
      <c r="XES4" s="59"/>
      <c r="XET4" s="59"/>
      <c r="XEU4" s="59"/>
      <c r="XEV4" s="59"/>
      <c r="XEW4" s="59"/>
      <c r="XEX4" s="59"/>
      <c r="XEY4" s="59"/>
      <c r="XEZ4" s="59"/>
      <c r="XFA4" s="59"/>
      <c r="XFB4" s="59"/>
      <c r="XFC4" s="59"/>
      <c r="XFD4" s="59"/>
    </row>
    <row r="5" spans="1:16384" s="1" customFormat="1" x14ac:dyDescent="0.25"/>
    <row r="6" spans="1:16384" s="2" customFormat="1" x14ac:dyDescent="0.25">
      <c r="A6" s="2" t="s">
        <v>167</v>
      </c>
      <c r="B6" s="2" t="s">
        <v>168</v>
      </c>
    </row>
    <row r="7" spans="1:16384" s="2" customFormat="1" x14ac:dyDescent="0.25">
      <c r="A7" s="2" t="s">
        <v>169</v>
      </c>
      <c r="B7" s="2" t="s">
        <v>170</v>
      </c>
    </row>
    <row r="8" spans="1:16384" s="2" customFormat="1" x14ac:dyDescent="0.25"/>
    <row r="9" spans="1:16384" s="2" customFormat="1" x14ac:dyDescent="0.25">
      <c r="A9" s="2" t="s">
        <v>171</v>
      </c>
    </row>
    <row r="10" spans="1:16384" s="2" customFormat="1" x14ac:dyDescent="0.25">
      <c r="A10" s="2" t="s">
        <v>172</v>
      </c>
      <c r="B10" s="2" t="s">
        <v>173</v>
      </c>
    </row>
    <row r="11" spans="1:16384" s="2" customFormat="1" x14ac:dyDescent="0.25">
      <c r="A11" s="2" t="s">
        <v>174</v>
      </c>
      <c r="B11" s="2" t="s">
        <v>175</v>
      </c>
    </row>
    <row r="12" spans="1:16384" s="2" customFormat="1" x14ac:dyDescent="0.25">
      <c r="A12" s="2" t="s">
        <v>176</v>
      </c>
      <c r="B12" s="2" t="s">
        <v>177</v>
      </c>
    </row>
    <row r="13" spans="1:16384" s="2" customFormat="1" x14ac:dyDescent="0.25"/>
    <row r="14" spans="1:16384" s="2" customFormat="1" x14ac:dyDescent="0.25">
      <c r="A14" s="2" t="s">
        <v>178</v>
      </c>
      <c r="B14" s="2" t="s">
        <v>179</v>
      </c>
    </row>
    <row r="15" spans="1:16384" s="2" customFormat="1" x14ac:dyDescent="0.25"/>
    <row r="16" spans="1:16384" s="2" customFormat="1" x14ac:dyDescent="0.25">
      <c r="A16" s="2" t="s">
        <v>180</v>
      </c>
      <c r="B16" s="2" t="s">
        <v>181</v>
      </c>
    </row>
    <row r="17" spans="1:7" x14ac:dyDescent="0.25">
      <c r="A17" s="3"/>
      <c r="B17" s="3"/>
      <c r="C17" s="3"/>
      <c r="D17" s="3"/>
      <c r="E17" s="3"/>
      <c r="F17" s="3"/>
      <c r="G17" s="3"/>
    </row>
    <row r="19" spans="1:7" x14ac:dyDescent="0.25">
      <c r="A19" s="21" t="s">
        <v>2</v>
      </c>
      <c r="B19" s="21" t="s">
        <v>3</v>
      </c>
      <c r="C19" s="21" t="s">
        <v>77</v>
      </c>
      <c r="D19" s="21" t="s">
        <v>5</v>
      </c>
      <c r="E19" s="21" t="s">
        <v>78</v>
      </c>
      <c r="F19" s="21" t="s">
        <v>79</v>
      </c>
      <c r="G19" s="21" t="s">
        <v>80</v>
      </c>
    </row>
    <row r="20" spans="1:7" x14ac:dyDescent="0.25">
      <c r="A20" s="22" t="s">
        <v>182</v>
      </c>
      <c r="B20" s="22">
        <v>17</v>
      </c>
      <c r="C20" s="22" t="s">
        <v>183</v>
      </c>
      <c r="D20" s="22"/>
      <c r="E20" s="22"/>
      <c r="F20" s="22"/>
      <c r="G20" s="22"/>
    </row>
    <row r="21" spans="1:7" x14ac:dyDescent="0.25">
      <c r="A21" s="22" t="s">
        <v>184</v>
      </c>
      <c r="B21" s="22" t="s">
        <v>185</v>
      </c>
      <c r="C21" s="22" t="s">
        <v>186</v>
      </c>
      <c r="D21" s="22"/>
      <c r="E21" s="22"/>
      <c r="F21" s="22"/>
      <c r="G21" s="22"/>
    </row>
    <row r="22" spans="1:7" x14ac:dyDescent="0.25">
      <c r="A22" s="22" t="s">
        <v>13</v>
      </c>
      <c r="B22" s="22" t="s">
        <v>187</v>
      </c>
      <c r="C22" s="22" t="s">
        <v>41</v>
      </c>
      <c r="D22" s="22"/>
      <c r="E22" s="22"/>
      <c r="F22" s="22"/>
      <c r="G22" s="22"/>
    </row>
    <row r="23" spans="1:7" x14ac:dyDescent="0.25">
      <c r="A23" s="22" t="s">
        <v>15</v>
      </c>
      <c r="B23" s="22" t="s">
        <v>188</v>
      </c>
      <c r="C23" s="22" t="s">
        <v>43</v>
      </c>
      <c r="D23" s="22"/>
      <c r="E23" s="22"/>
      <c r="F23" s="22"/>
      <c r="G23" s="22"/>
    </row>
    <row r="24" spans="1:7" x14ac:dyDescent="0.25">
      <c r="A24" s="22" t="s">
        <v>18</v>
      </c>
      <c r="B24" s="22" t="s">
        <v>189</v>
      </c>
      <c r="C24" s="22" t="s">
        <v>20</v>
      </c>
      <c r="D24" s="22"/>
      <c r="E24" s="22"/>
      <c r="F24" s="22"/>
      <c r="G24" s="22"/>
    </row>
    <row r="25" spans="1:7" x14ac:dyDescent="0.25">
      <c r="A25" s="22" t="s">
        <v>10</v>
      </c>
      <c r="B25" s="22" t="s">
        <v>189</v>
      </c>
      <c r="C25" s="22" t="s">
        <v>83</v>
      </c>
      <c r="D25" s="22"/>
      <c r="E25" s="22"/>
      <c r="F25" s="22"/>
      <c r="G25" s="22"/>
    </row>
    <row r="26" spans="1:7" x14ac:dyDescent="0.25">
      <c r="A26" s="22" t="s">
        <v>84</v>
      </c>
      <c r="B26" s="22" t="s">
        <v>189</v>
      </c>
      <c r="C26" s="22" t="s">
        <v>85</v>
      </c>
      <c r="D26" s="22"/>
      <c r="E26" s="22"/>
      <c r="F26" s="22"/>
      <c r="G26" s="22"/>
    </row>
    <row r="27" spans="1:7" ht="31.5" x14ac:dyDescent="0.25">
      <c r="A27" s="22" t="s">
        <v>2</v>
      </c>
      <c r="B27" s="22" t="s">
        <v>190</v>
      </c>
      <c r="C27" s="22" t="s">
        <v>191</v>
      </c>
      <c r="D27" s="23">
        <v>2610420</v>
      </c>
      <c r="E27" s="23">
        <v>1268061.1100000001</v>
      </c>
      <c r="F27" s="23">
        <v>2384304</v>
      </c>
      <c r="G27" s="23">
        <v>2921892.08</v>
      </c>
    </row>
    <row r="28" spans="1:7" x14ac:dyDescent="0.25">
      <c r="A28" s="22"/>
      <c r="B28" s="22"/>
      <c r="C28" s="22"/>
      <c r="D28" s="22"/>
      <c r="E28" s="22"/>
      <c r="F28" s="22"/>
      <c r="G28" s="22"/>
    </row>
    <row r="29" spans="1:7" x14ac:dyDescent="0.25">
      <c r="A29" s="22"/>
      <c r="B29" s="22" t="s">
        <v>189</v>
      </c>
      <c r="C29" s="22" t="s">
        <v>92</v>
      </c>
      <c r="D29" s="23">
        <v>2610420</v>
      </c>
      <c r="E29" s="23">
        <v>1268061.1100000001</v>
      </c>
      <c r="F29" s="23">
        <v>2384304</v>
      </c>
      <c r="G29" s="23">
        <v>2921892.08</v>
      </c>
    </row>
    <row r="30" spans="1:7" x14ac:dyDescent="0.25">
      <c r="A30" s="22"/>
      <c r="B30" s="22"/>
      <c r="C30" s="22"/>
      <c r="D30" s="22"/>
      <c r="E30" s="22"/>
      <c r="F30" s="22"/>
      <c r="G30" s="22"/>
    </row>
    <row r="31" spans="1:7" x14ac:dyDescent="0.25">
      <c r="A31" s="22" t="s">
        <v>84</v>
      </c>
      <c r="B31" s="22" t="s">
        <v>189</v>
      </c>
      <c r="C31" s="22" t="s">
        <v>85</v>
      </c>
      <c r="D31" s="22"/>
      <c r="E31" s="22"/>
      <c r="F31" s="22"/>
      <c r="G31" s="22"/>
    </row>
    <row r="32" spans="1:7" ht="31.5" x14ac:dyDescent="0.25">
      <c r="A32" s="22" t="s">
        <v>2</v>
      </c>
      <c r="B32" s="22" t="s">
        <v>192</v>
      </c>
      <c r="C32" s="22" t="s">
        <v>193</v>
      </c>
      <c r="D32" s="23">
        <v>852776</v>
      </c>
      <c r="E32" s="23">
        <v>706513.58</v>
      </c>
      <c r="F32" s="23">
        <v>811606</v>
      </c>
      <c r="G32" s="23">
        <v>1214495.6599999999</v>
      </c>
    </row>
    <row r="33" spans="1:7" x14ac:dyDescent="0.25">
      <c r="A33" s="22"/>
      <c r="B33" s="22"/>
      <c r="C33" s="22"/>
      <c r="D33" s="22"/>
      <c r="E33" s="22"/>
      <c r="F33" s="22"/>
      <c r="G33" s="22"/>
    </row>
    <row r="34" spans="1:7" x14ac:dyDescent="0.25">
      <c r="A34" s="22"/>
      <c r="B34" s="22" t="s">
        <v>189</v>
      </c>
      <c r="C34" s="22" t="s">
        <v>92</v>
      </c>
      <c r="D34" s="23">
        <v>852776</v>
      </c>
      <c r="E34" s="23">
        <v>706513.58</v>
      </c>
      <c r="F34" s="23">
        <v>811606</v>
      </c>
      <c r="G34" s="23">
        <v>1214495.6599999999</v>
      </c>
    </row>
    <row r="35" spans="1:7" x14ac:dyDescent="0.25">
      <c r="A35" s="22"/>
      <c r="B35" s="22"/>
      <c r="C35" s="22"/>
      <c r="D35" s="22"/>
      <c r="E35" s="22"/>
      <c r="F35" s="22"/>
      <c r="G35" s="22"/>
    </row>
    <row r="36" spans="1:7" x14ac:dyDescent="0.25">
      <c r="A36" s="22" t="s">
        <v>84</v>
      </c>
      <c r="B36" s="22" t="s">
        <v>189</v>
      </c>
      <c r="C36" s="22" t="s">
        <v>85</v>
      </c>
      <c r="D36" s="22"/>
      <c r="E36" s="22"/>
      <c r="F36" s="22"/>
      <c r="G36" s="22"/>
    </row>
    <row r="37" spans="1:7" ht="31.5" x14ac:dyDescent="0.25">
      <c r="A37" s="22" t="s">
        <v>2</v>
      </c>
      <c r="B37" s="22" t="s">
        <v>194</v>
      </c>
      <c r="C37" s="22" t="s">
        <v>195</v>
      </c>
      <c r="D37" s="23">
        <v>2324668.56</v>
      </c>
      <c r="E37" s="23">
        <v>573285.52</v>
      </c>
      <c r="F37" s="23">
        <v>1388951</v>
      </c>
      <c r="G37" s="23">
        <v>1569789.2</v>
      </c>
    </row>
    <row r="38" spans="1:7" x14ac:dyDescent="0.25">
      <c r="A38" s="22"/>
      <c r="B38" s="22"/>
      <c r="C38" s="22"/>
      <c r="D38" s="22"/>
      <c r="E38" s="22"/>
      <c r="F38" s="22"/>
      <c r="G38" s="22"/>
    </row>
    <row r="39" spans="1:7" x14ac:dyDescent="0.25">
      <c r="A39" s="22"/>
      <c r="B39" s="22" t="s">
        <v>189</v>
      </c>
      <c r="C39" s="22" t="s">
        <v>92</v>
      </c>
      <c r="D39" s="23">
        <v>2324668.56</v>
      </c>
      <c r="E39" s="23">
        <v>573285.52</v>
      </c>
      <c r="F39" s="23">
        <v>1388951</v>
      </c>
      <c r="G39" s="23">
        <v>1569789.2</v>
      </c>
    </row>
    <row r="40" spans="1:7" x14ac:dyDescent="0.25">
      <c r="A40" s="22"/>
      <c r="B40" s="22"/>
      <c r="C40" s="22"/>
      <c r="D40" s="22"/>
      <c r="E40" s="22"/>
      <c r="F40" s="22"/>
      <c r="G40" s="22"/>
    </row>
    <row r="41" spans="1:7" x14ac:dyDescent="0.25">
      <c r="A41" s="22" t="s">
        <v>84</v>
      </c>
      <c r="B41" s="22" t="s">
        <v>189</v>
      </c>
      <c r="C41" s="22" t="s">
        <v>85</v>
      </c>
      <c r="D41" s="22"/>
      <c r="E41" s="22"/>
      <c r="F41" s="22"/>
      <c r="G41" s="22"/>
    </row>
    <row r="42" spans="1:7" ht="31.5" x14ac:dyDescent="0.25">
      <c r="A42" s="22" t="s">
        <v>2</v>
      </c>
      <c r="B42" s="22" t="s">
        <v>192</v>
      </c>
      <c r="C42" s="22" t="s">
        <v>196</v>
      </c>
      <c r="D42" s="22"/>
      <c r="E42" s="22"/>
      <c r="F42" s="22"/>
      <c r="G42" s="22"/>
    </row>
    <row r="43" spans="1:7" ht="31.5" x14ac:dyDescent="0.25">
      <c r="A43" s="22" t="s">
        <v>2</v>
      </c>
      <c r="B43" s="22" t="s">
        <v>197</v>
      </c>
      <c r="C43" s="22" t="s">
        <v>198</v>
      </c>
      <c r="D43" s="23">
        <v>20193.099999999999</v>
      </c>
      <c r="E43" s="23">
        <v>1236.27</v>
      </c>
      <c r="F43" s="22"/>
      <c r="G43" s="24">
        <v>989.01</v>
      </c>
    </row>
    <row r="44" spans="1:7" ht="31.5" x14ac:dyDescent="0.25">
      <c r="A44" s="22" t="s">
        <v>2</v>
      </c>
      <c r="B44" s="22" t="s">
        <v>199</v>
      </c>
      <c r="C44" s="22" t="s">
        <v>200</v>
      </c>
      <c r="D44" s="23">
        <v>808031.14</v>
      </c>
      <c r="E44" s="23">
        <v>148894.07999999999</v>
      </c>
      <c r="F44" s="23">
        <v>504376</v>
      </c>
      <c r="G44" s="23">
        <v>522616.05</v>
      </c>
    </row>
    <row r="45" spans="1:7" x14ac:dyDescent="0.25">
      <c r="A45" s="22"/>
      <c r="B45" s="22"/>
      <c r="C45" s="22"/>
      <c r="D45" s="22"/>
      <c r="E45" s="22"/>
      <c r="F45" s="22"/>
      <c r="G45" s="22"/>
    </row>
    <row r="46" spans="1:7" x14ac:dyDescent="0.25">
      <c r="A46" s="22"/>
      <c r="B46" s="22" t="s">
        <v>189</v>
      </c>
      <c r="C46" s="22" t="s">
        <v>92</v>
      </c>
      <c r="D46" s="23">
        <v>828224.24</v>
      </c>
      <c r="E46" s="23">
        <v>150130.35</v>
      </c>
      <c r="F46" s="23">
        <v>504376</v>
      </c>
      <c r="G46" s="23">
        <v>523605.06</v>
      </c>
    </row>
    <row r="47" spans="1:7" x14ac:dyDescent="0.25">
      <c r="A47" s="22"/>
      <c r="B47" s="22"/>
      <c r="C47" s="22"/>
      <c r="D47" s="22"/>
      <c r="E47" s="22"/>
      <c r="F47" s="22"/>
      <c r="G47" s="22"/>
    </row>
    <row r="48" spans="1:7" x14ac:dyDescent="0.25">
      <c r="A48" s="22" t="s">
        <v>84</v>
      </c>
      <c r="B48" s="22" t="s">
        <v>189</v>
      </c>
      <c r="C48" s="22" t="s">
        <v>85</v>
      </c>
      <c r="D48" s="22"/>
      <c r="E48" s="22"/>
      <c r="F48" s="22"/>
      <c r="G48" s="22"/>
    </row>
    <row r="49" spans="1:7" x14ac:dyDescent="0.25">
      <c r="A49" s="22" t="s">
        <v>2</v>
      </c>
      <c r="B49" s="22" t="s">
        <v>201</v>
      </c>
      <c r="C49" s="22" t="s">
        <v>202</v>
      </c>
      <c r="D49" s="23">
        <v>135572</v>
      </c>
      <c r="E49" s="23">
        <v>200170.02</v>
      </c>
      <c r="F49" s="23">
        <v>51100</v>
      </c>
      <c r="G49" s="23">
        <v>201016.01</v>
      </c>
    </row>
    <row r="50" spans="1:7" x14ac:dyDescent="0.25">
      <c r="A50" s="22"/>
      <c r="B50" s="22"/>
      <c r="C50" s="22"/>
      <c r="D50" s="22"/>
      <c r="E50" s="22"/>
      <c r="F50" s="22"/>
      <c r="G50" s="22"/>
    </row>
    <row r="51" spans="1:7" x14ac:dyDescent="0.25">
      <c r="A51" s="22"/>
      <c r="B51" s="22" t="s">
        <v>189</v>
      </c>
      <c r="C51" s="22" t="s">
        <v>92</v>
      </c>
      <c r="D51" s="23">
        <v>135572</v>
      </c>
      <c r="E51" s="23">
        <v>200170.02</v>
      </c>
      <c r="F51" s="23">
        <v>51100</v>
      </c>
      <c r="G51" s="23">
        <v>201016.01</v>
      </c>
    </row>
    <row r="52" spans="1:7" x14ac:dyDescent="0.25">
      <c r="A52" s="22"/>
      <c r="B52" s="22"/>
      <c r="C52" s="22"/>
      <c r="D52" s="22"/>
      <c r="E52" s="22"/>
      <c r="F52" s="22"/>
      <c r="G52" s="22"/>
    </row>
    <row r="53" spans="1:7" x14ac:dyDescent="0.25">
      <c r="A53" s="22"/>
      <c r="B53" s="22"/>
      <c r="C53" s="22"/>
      <c r="D53" s="22"/>
      <c r="E53" s="22"/>
      <c r="F53" s="22"/>
      <c r="G53" s="22"/>
    </row>
    <row r="54" spans="1:7" x14ac:dyDescent="0.25">
      <c r="A54" s="22"/>
      <c r="B54" s="22" t="s">
        <v>189</v>
      </c>
      <c r="C54" s="22" t="s">
        <v>94</v>
      </c>
      <c r="D54" s="23">
        <v>6751660.7999999998</v>
      </c>
      <c r="E54" s="23">
        <v>2898160.58</v>
      </c>
      <c r="F54" s="23">
        <v>5140337</v>
      </c>
      <c r="G54" s="23">
        <v>6430798.0099999998</v>
      </c>
    </row>
    <row r="55" spans="1:7" x14ac:dyDescent="0.25">
      <c r="A55" s="22"/>
      <c r="B55" s="22"/>
      <c r="C55" s="22"/>
      <c r="D55" s="22"/>
      <c r="E55" s="22"/>
      <c r="F55" s="22"/>
      <c r="G55" s="22"/>
    </row>
    <row r="56" spans="1:7" x14ac:dyDescent="0.25">
      <c r="A56" s="22" t="s">
        <v>10</v>
      </c>
      <c r="B56" s="22" t="s">
        <v>189</v>
      </c>
      <c r="C56" s="22" t="s">
        <v>83</v>
      </c>
      <c r="D56" s="22"/>
      <c r="E56" s="22"/>
      <c r="F56" s="22"/>
      <c r="G56" s="22"/>
    </row>
    <row r="57" spans="1:7" x14ac:dyDescent="0.25">
      <c r="A57" s="22" t="s">
        <v>84</v>
      </c>
      <c r="B57" s="22" t="s">
        <v>189</v>
      </c>
      <c r="C57" s="22" t="s">
        <v>85</v>
      </c>
      <c r="D57" s="22"/>
      <c r="E57" s="22"/>
      <c r="F57" s="22"/>
      <c r="G57" s="22"/>
    </row>
    <row r="58" spans="1:7" x14ac:dyDescent="0.25">
      <c r="A58" s="22" t="s">
        <v>2</v>
      </c>
      <c r="B58" s="22" t="s">
        <v>203</v>
      </c>
      <c r="C58" s="22" t="s">
        <v>204</v>
      </c>
      <c r="D58" s="23">
        <v>154599</v>
      </c>
      <c r="E58" s="23">
        <v>67537.820000000007</v>
      </c>
      <c r="F58" s="23">
        <v>167647</v>
      </c>
      <c r="G58" s="23">
        <v>188147.85</v>
      </c>
    </row>
    <row r="59" spans="1:7" x14ac:dyDescent="0.25">
      <c r="A59" s="22"/>
      <c r="B59" s="22"/>
      <c r="C59" s="22"/>
      <c r="D59" s="22"/>
      <c r="E59" s="22"/>
      <c r="F59" s="22"/>
      <c r="G59" s="22"/>
    </row>
    <row r="60" spans="1:7" x14ac:dyDescent="0.25">
      <c r="A60" s="22"/>
      <c r="B60" s="22" t="s">
        <v>189</v>
      </c>
      <c r="C60" s="22" t="s">
        <v>92</v>
      </c>
      <c r="D60" s="23">
        <v>154599</v>
      </c>
      <c r="E60" s="23">
        <v>67537.820000000007</v>
      </c>
      <c r="F60" s="23">
        <v>167647</v>
      </c>
      <c r="G60" s="23">
        <v>188147.85</v>
      </c>
    </row>
    <row r="61" spans="1:7" x14ac:dyDescent="0.25">
      <c r="A61" s="22"/>
      <c r="B61" s="22"/>
      <c r="C61" s="22"/>
      <c r="D61" s="22"/>
      <c r="E61" s="22"/>
      <c r="F61" s="22"/>
      <c r="G61" s="22"/>
    </row>
    <row r="62" spans="1:7" x14ac:dyDescent="0.25">
      <c r="A62" s="22" t="s">
        <v>84</v>
      </c>
      <c r="B62" s="22" t="s">
        <v>189</v>
      </c>
      <c r="C62" s="22" t="s">
        <v>85</v>
      </c>
      <c r="D62" s="22"/>
      <c r="E62" s="22"/>
      <c r="F62" s="22"/>
      <c r="G62" s="22"/>
    </row>
    <row r="63" spans="1:7" x14ac:dyDescent="0.25">
      <c r="A63" s="22" t="s">
        <v>2</v>
      </c>
      <c r="B63" s="22" t="s">
        <v>205</v>
      </c>
      <c r="C63" s="22" t="s">
        <v>206</v>
      </c>
      <c r="D63" s="23">
        <v>66546</v>
      </c>
      <c r="E63" s="23">
        <v>3640</v>
      </c>
      <c r="F63" s="23">
        <v>96141</v>
      </c>
      <c r="G63" s="23">
        <v>79824.800000000003</v>
      </c>
    </row>
    <row r="64" spans="1:7" x14ac:dyDescent="0.25">
      <c r="A64" s="22"/>
      <c r="B64" s="22"/>
      <c r="C64" s="22"/>
      <c r="D64" s="22"/>
      <c r="E64" s="22"/>
      <c r="F64" s="22"/>
      <c r="G64" s="22"/>
    </row>
    <row r="65" spans="1:7" x14ac:dyDescent="0.25">
      <c r="A65" s="22"/>
      <c r="B65" s="22" t="s">
        <v>189</v>
      </c>
      <c r="C65" s="22" t="s">
        <v>92</v>
      </c>
      <c r="D65" s="23">
        <v>66546</v>
      </c>
      <c r="E65" s="23">
        <v>3640</v>
      </c>
      <c r="F65" s="23">
        <v>96141</v>
      </c>
      <c r="G65" s="23">
        <v>79824.800000000003</v>
      </c>
    </row>
    <row r="66" spans="1:7" x14ac:dyDescent="0.25">
      <c r="A66" s="22"/>
      <c r="B66" s="22"/>
      <c r="C66" s="22"/>
      <c r="D66" s="22"/>
      <c r="E66" s="22"/>
      <c r="F66" s="22"/>
      <c r="G66" s="22"/>
    </row>
    <row r="67" spans="1:7" x14ac:dyDescent="0.25">
      <c r="A67" s="22"/>
      <c r="B67" s="22"/>
      <c r="C67" s="22"/>
      <c r="D67" s="22"/>
      <c r="E67" s="22"/>
      <c r="F67" s="22"/>
      <c r="G67" s="22"/>
    </row>
    <row r="68" spans="1:7" x14ac:dyDescent="0.25">
      <c r="A68" s="22"/>
      <c r="B68" s="22" t="s">
        <v>189</v>
      </c>
      <c r="C68" s="22" t="s">
        <v>94</v>
      </c>
      <c r="D68" s="23">
        <v>221145</v>
      </c>
      <c r="E68" s="23">
        <v>71177.820000000007</v>
      </c>
      <c r="F68" s="23">
        <v>263788</v>
      </c>
      <c r="G68" s="23">
        <v>267972.65000000002</v>
      </c>
    </row>
    <row r="69" spans="1:7" x14ac:dyDescent="0.25">
      <c r="A69" s="22"/>
      <c r="B69" s="22"/>
      <c r="C69" s="22"/>
      <c r="D69" s="22"/>
      <c r="E69" s="22"/>
      <c r="F69" s="22"/>
      <c r="G69" s="22"/>
    </row>
    <row r="70" spans="1:7" x14ac:dyDescent="0.25">
      <c r="A70" s="22"/>
      <c r="B70" s="22"/>
      <c r="C70" s="22"/>
      <c r="D70" s="22"/>
      <c r="E70" s="22"/>
      <c r="F70" s="22"/>
      <c r="G70" s="22"/>
    </row>
    <row r="71" spans="1:7" x14ac:dyDescent="0.25">
      <c r="A71" s="22"/>
      <c r="B71" s="22" t="s">
        <v>207</v>
      </c>
      <c r="C71" s="22" t="s">
        <v>100</v>
      </c>
      <c r="D71" s="23">
        <v>6972805.7999999998</v>
      </c>
      <c r="E71" s="23">
        <v>2969338.4</v>
      </c>
      <c r="F71" s="23">
        <v>5404125</v>
      </c>
      <c r="G71" s="23">
        <v>6698770.6600000001</v>
      </c>
    </row>
    <row r="72" spans="1:7" x14ac:dyDescent="0.25">
      <c r="A72" s="22"/>
      <c r="B72" s="22"/>
      <c r="C72" s="22"/>
      <c r="D72" s="22"/>
      <c r="E72" s="22"/>
      <c r="F72" s="22"/>
      <c r="G72" s="22"/>
    </row>
    <row r="73" spans="1:7" x14ac:dyDescent="0.25">
      <c r="A73" s="22" t="s">
        <v>18</v>
      </c>
      <c r="B73" s="22" t="s">
        <v>208</v>
      </c>
      <c r="C73" s="22" t="s">
        <v>20</v>
      </c>
      <c r="D73" s="22"/>
      <c r="E73" s="22"/>
      <c r="F73" s="22"/>
      <c r="G73" s="22"/>
    </row>
    <row r="74" spans="1:7" x14ac:dyDescent="0.25">
      <c r="A74" s="22" t="s">
        <v>10</v>
      </c>
      <c r="B74" s="22" t="s">
        <v>208</v>
      </c>
      <c r="C74" s="22" t="s">
        <v>83</v>
      </c>
      <c r="D74" s="22"/>
      <c r="E74" s="22"/>
      <c r="F74" s="22"/>
      <c r="G74" s="22"/>
    </row>
    <row r="75" spans="1:7" x14ac:dyDescent="0.25">
      <c r="A75" s="22" t="s">
        <v>84</v>
      </c>
      <c r="B75" s="22" t="s">
        <v>208</v>
      </c>
      <c r="C75" s="22" t="s">
        <v>85</v>
      </c>
      <c r="D75" s="22"/>
      <c r="E75" s="22"/>
      <c r="F75" s="22"/>
      <c r="G75" s="22"/>
    </row>
    <row r="76" spans="1:7" x14ac:dyDescent="0.25">
      <c r="A76" s="22" t="s">
        <v>2</v>
      </c>
      <c r="B76" s="22" t="s">
        <v>209</v>
      </c>
      <c r="C76" s="22" t="s">
        <v>210</v>
      </c>
      <c r="D76" s="23">
        <v>858951</v>
      </c>
      <c r="E76" s="23">
        <v>495901.38</v>
      </c>
      <c r="F76" s="23">
        <v>778536</v>
      </c>
      <c r="G76" s="23">
        <v>1019549.89</v>
      </c>
    </row>
    <row r="77" spans="1:7" x14ac:dyDescent="0.25">
      <c r="A77" s="22" t="s">
        <v>2</v>
      </c>
      <c r="B77" s="22" t="s">
        <v>211</v>
      </c>
      <c r="C77" s="22" t="s">
        <v>212</v>
      </c>
      <c r="D77" s="23">
        <v>82620</v>
      </c>
      <c r="E77" s="23">
        <v>213320.41</v>
      </c>
      <c r="F77" s="22"/>
      <c r="G77" s="23">
        <v>170656.32</v>
      </c>
    </row>
    <row r="78" spans="1:7" x14ac:dyDescent="0.25">
      <c r="A78" s="22" t="s">
        <v>2</v>
      </c>
      <c r="B78" s="22" t="s">
        <v>213</v>
      </c>
      <c r="C78" s="22" t="s">
        <v>214</v>
      </c>
      <c r="D78" s="23">
        <v>1449401.02</v>
      </c>
      <c r="E78" s="23">
        <v>694421.01</v>
      </c>
      <c r="F78" s="23">
        <v>825647</v>
      </c>
      <c r="G78" s="23">
        <v>1216054.3400000001</v>
      </c>
    </row>
    <row r="79" spans="1:7" x14ac:dyDescent="0.25">
      <c r="A79" s="22" t="s">
        <v>2</v>
      </c>
      <c r="B79" s="22" t="s">
        <v>215</v>
      </c>
      <c r="C79" s="22" t="s">
        <v>212</v>
      </c>
      <c r="D79" s="22"/>
      <c r="E79" s="23">
        <v>5036</v>
      </c>
      <c r="F79" s="22"/>
      <c r="G79" s="23">
        <v>4028.8</v>
      </c>
    </row>
    <row r="80" spans="1:7" x14ac:dyDescent="0.25">
      <c r="A80" s="22" t="s">
        <v>2</v>
      </c>
      <c r="B80" s="22" t="s">
        <v>216</v>
      </c>
      <c r="C80" s="22" t="s">
        <v>217</v>
      </c>
      <c r="D80" s="22"/>
      <c r="E80" s="23">
        <v>9783.4500000000007</v>
      </c>
      <c r="F80" s="22"/>
      <c r="G80" s="23">
        <v>7826.76</v>
      </c>
    </row>
    <row r="81" spans="1:7" x14ac:dyDescent="0.25">
      <c r="A81" s="22"/>
      <c r="B81" s="22"/>
      <c r="C81" s="22"/>
      <c r="D81" s="22"/>
      <c r="E81" s="22"/>
      <c r="F81" s="22"/>
      <c r="G81" s="22"/>
    </row>
    <row r="82" spans="1:7" x14ac:dyDescent="0.25">
      <c r="A82" s="22"/>
      <c r="B82" s="22" t="s">
        <v>208</v>
      </c>
      <c r="C82" s="22" t="s">
        <v>92</v>
      </c>
      <c r="D82" s="23">
        <v>2390972.02</v>
      </c>
      <c r="E82" s="23">
        <v>1418462.25</v>
      </c>
      <c r="F82" s="23">
        <v>1604183</v>
      </c>
      <c r="G82" s="23">
        <v>2418116.11</v>
      </c>
    </row>
    <row r="83" spans="1:7" x14ac:dyDescent="0.25">
      <c r="A83" s="22"/>
      <c r="B83" s="22"/>
      <c r="C83" s="22"/>
      <c r="D83" s="22"/>
      <c r="E83" s="22"/>
      <c r="F83" s="22"/>
      <c r="G83" s="22"/>
    </row>
    <row r="84" spans="1:7" x14ac:dyDescent="0.25">
      <c r="A84" s="22" t="s">
        <v>84</v>
      </c>
      <c r="B84" s="22" t="s">
        <v>208</v>
      </c>
      <c r="C84" s="22" t="s">
        <v>85</v>
      </c>
      <c r="D84" s="22"/>
      <c r="E84" s="22"/>
      <c r="F84" s="22"/>
      <c r="G84" s="22"/>
    </row>
    <row r="85" spans="1:7" x14ac:dyDescent="0.25">
      <c r="A85" s="22" t="s">
        <v>2</v>
      </c>
      <c r="B85" s="22" t="s">
        <v>209</v>
      </c>
      <c r="C85" s="22" t="s">
        <v>210</v>
      </c>
      <c r="D85" s="23">
        <v>194391</v>
      </c>
      <c r="E85" s="23">
        <v>137105.63</v>
      </c>
      <c r="F85" s="23">
        <v>178267</v>
      </c>
      <c r="G85" s="23">
        <v>252298.1</v>
      </c>
    </row>
    <row r="86" spans="1:7" x14ac:dyDescent="0.25">
      <c r="A86" s="22"/>
      <c r="B86" s="22"/>
      <c r="C86" s="22"/>
      <c r="D86" s="22"/>
      <c r="E86" s="22"/>
      <c r="F86" s="22"/>
      <c r="G86" s="22"/>
    </row>
    <row r="87" spans="1:7" x14ac:dyDescent="0.25">
      <c r="A87" s="22"/>
      <c r="B87" s="22" t="s">
        <v>208</v>
      </c>
      <c r="C87" s="22" t="s">
        <v>92</v>
      </c>
      <c r="D87" s="23">
        <v>194391</v>
      </c>
      <c r="E87" s="23">
        <v>137105.63</v>
      </c>
      <c r="F87" s="23">
        <v>178267</v>
      </c>
      <c r="G87" s="23">
        <v>252298.1</v>
      </c>
    </row>
    <row r="88" spans="1:7" x14ac:dyDescent="0.25">
      <c r="A88" s="22"/>
      <c r="B88" s="22"/>
      <c r="C88" s="22"/>
      <c r="D88" s="22"/>
      <c r="E88" s="22"/>
      <c r="F88" s="22"/>
      <c r="G88" s="22"/>
    </row>
    <row r="89" spans="1:7" x14ac:dyDescent="0.25">
      <c r="A89" s="22" t="s">
        <v>84</v>
      </c>
      <c r="B89" s="22" t="s">
        <v>208</v>
      </c>
      <c r="C89" s="22" t="s">
        <v>85</v>
      </c>
      <c r="D89" s="22"/>
      <c r="E89" s="22"/>
      <c r="F89" s="22"/>
      <c r="G89" s="22"/>
    </row>
    <row r="90" spans="1:7" x14ac:dyDescent="0.25">
      <c r="A90" s="22" t="s">
        <v>2</v>
      </c>
      <c r="B90" s="22" t="s">
        <v>218</v>
      </c>
      <c r="C90" s="22" t="s">
        <v>219</v>
      </c>
      <c r="D90" s="22"/>
      <c r="E90" s="22"/>
      <c r="F90" s="22"/>
      <c r="G90" s="22"/>
    </row>
    <row r="91" spans="1:7" x14ac:dyDescent="0.25">
      <c r="A91" s="22"/>
      <c r="B91" s="22"/>
      <c r="C91" s="22"/>
      <c r="D91" s="22"/>
      <c r="E91" s="22"/>
      <c r="F91" s="22"/>
      <c r="G91" s="22"/>
    </row>
    <row r="92" spans="1:7" x14ac:dyDescent="0.25">
      <c r="A92" s="22"/>
      <c r="B92" s="22" t="s">
        <v>208</v>
      </c>
      <c r="C92" s="22" t="s">
        <v>92</v>
      </c>
      <c r="D92" s="22"/>
      <c r="E92" s="22"/>
      <c r="F92" s="22"/>
      <c r="G92" s="22"/>
    </row>
    <row r="93" spans="1:7" x14ac:dyDescent="0.25">
      <c r="A93" s="22"/>
      <c r="B93" s="22"/>
      <c r="C93" s="22"/>
      <c r="D93" s="22"/>
      <c r="E93" s="22"/>
      <c r="F93" s="22"/>
      <c r="G93" s="22"/>
    </row>
    <row r="94" spans="1:7" x14ac:dyDescent="0.25">
      <c r="A94" s="22"/>
      <c r="B94" s="22"/>
      <c r="C94" s="22"/>
      <c r="D94" s="22"/>
      <c r="E94" s="22"/>
      <c r="F94" s="22"/>
      <c r="G94" s="22"/>
    </row>
    <row r="95" spans="1:7" x14ac:dyDescent="0.25">
      <c r="A95" s="22"/>
      <c r="B95" s="22" t="s">
        <v>208</v>
      </c>
      <c r="C95" s="22" t="s">
        <v>94</v>
      </c>
      <c r="D95" s="23">
        <v>2585363.02</v>
      </c>
      <c r="E95" s="23">
        <v>1555567.88</v>
      </c>
      <c r="F95" s="23">
        <v>1782450</v>
      </c>
      <c r="G95" s="23">
        <v>2670414.21</v>
      </c>
    </row>
    <row r="96" spans="1:7" x14ac:dyDescent="0.25">
      <c r="A96" s="22"/>
      <c r="B96" s="22"/>
      <c r="C96" s="22"/>
      <c r="D96" s="22"/>
      <c r="E96" s="22"/>
      <c r="F96" s="22"/>
      <c r="G96" s="22"/>
    </row>
    <row r="97" spans="1:7" x14ac:dyDescent="0.25">
      <c r="A97" s="22" t="s">
        <v>10</v>
      </c>
      <c r="B97" s="22" t="s">
        <v>208</v>
      </c>
      <c r="C97" s="22" t="s">
        <v>83</v>
      </c>
      <c r="D97" s="22"/>
      <c r="E97" s="22"/>
      <c r="F97" s="22"/>
      <c r="G97" s="22"/>
    </row>
    <row r="98" spans="1:7" x14ac:dyDescent="0.25">
      <c r="A98" s="22" t="s">
        <v>84</v>
      </c>
      <c r="B98" s="22" t="s">
        <v>208</v>
      </c>
      <c r="C98" s="22" t="s">
        <v>85</v>
      </c>
      <c r="D98" s="22"/>
      <c r="E98" s="22"/>
      <c r="F98" s="22"/>
      <c r="G98" s="22"/>
    </row>
    <row r="99" spans="1:7" ht="31.5" x14ac:dyDescent="0.25">
      <c r="A99" s="22" t="s">
        <v>2</v>
      </c>
      <c r="B99" s="22" t="s">
        <v>211</v>
      </c>
      <c r="C99" s="22" t="s">
        <v>220</v>
      </c>
      <c r="D99" s="22"/>
      <c r="E99" s="22"/>
      <c r="F99" s="22"/>
      <c r="G99" s="22"/>
    </row>
    <row r="100" spans="1:7" ht="31.5" x14ac:dyDescent="0.25">
      <c r="A100" s="22" t="s">
        <v>2</v>
      </c>
      <c r="B100" s="22" t="s">
        <v>213</v>
      </c>
      <c r="C100" s="22" t="s">
        <v>221</v>
      </c>
      <c r="D100" s="22"/>
      <c r="E100" s="22"/>
      <c r="F100" s="22"/>
      <c r="G100" s="22"/>
    </row>
    <row r="101" spans="1:7" ht="31.5" x14ac:dyDescent="0.25">
      <c r="A101" s="22" t="s">
        <v>2</v>
      </c>
      <c r="B101" s="22" t="s">
        <v>222</v>
      </c>
      <c r="C101" s="22" t="s">
        <v>223</v>
      </c>
      <c r="D101" s="23">
        <v>32000</v>
      </c>
      <c r="E101" s="23">
        <v>46449.34</v>
      </c>
      <c r="F101" s="23">
        <v>32000</v>
      </c>
      <c r="G101" s="23">
        <v>62759.47</v>
      </c>
    </row>
    <row r="102" spans="1:7" ht="31.5" x14ac:dyDescent="0.25">
      <c r="A102" s="22" t="s">
        <v>2</v>
      </c>
      <c r="B102" s="22" t="s">
        <v>224</v>
      </c>
      <c r="C102" s="22" t="s">
        <v>225</v>
      </c>
      <c r="D102" s="22"/>
      <c r="E102" s="22"/>
      <c r="F102" s="22"/>
      <c r="G102" s="22"/>
    </row>
    <row r="103" spans="1:7" x14ac:dyDescent="0.25">
      <c r="A103" s="22"/>
      <c r="B103" s="22"/>
      <c r="C103" s="22"/>
      <c r="D103" s="22"/>
      <c r="E103" s="22"/>
      <c r="F103" s="22"/>
      <c r="G103" s="22"/>
    </row>
    <row r="104" spans="1:7" x14ac:dyDescent="0.25">
      <c r="A104" s="22"/>
      <c r="B104" s="22" t="s">
        <v>208</v>
      </c>
      <c r="C104" s="22" t="s">
        <v>92</v>
      </c>
      <c r="D104" s="23">
        <v>32000</v>
      </c>
      <c r="E104" s="23">
        <v>46449.34</v>
      </c>
      <c r="F104" s="23">
        <v>32000</v>
      </c>
      <c r="G104" s="23">
        <v>62759.47</v>
      </c>
    </row>
    <row r="105" spans="1:7" x14ac:dyDescent="0.25">
      <c r="A105" s="22"/>
      <c r="B105" s="22"/>
      <c r="C105" s="22"/>
      <c r="D105" s="22"/>
      <c r="E105" s="22"/>
      <c r="F105" s="22"/>
      <c r="G105" s="22"/>
    </row>
    <row r="106" spans="1:7" x14ac:dyDescent="0.25">
      <c r="A106" s="22"/>
      <c r="B106" s="22"/>
      <c r="C106" s="22"/>
      <c r="D106" s="22"/>
      <c r="E106" s="22"/>
      <c r="F106" s="22"/>
      <c r="G106" s="22"/>
    </row>
    <row r="107" spans="1:7" x14ac:dyDescent="0.25">
      <c r="A107" s="22"/>
      <c r="B107" s="22" t="s">
        <v>208</v>
      </c>
      <c r="C107" s="22" t="s">
        <v>94</v>
      </c>
      <c r="D107" s="23">
        <v>32000</v>
      </c>
      <c r="E107" s="23">
        <v>46449.34</v>
      </c>
      <c r="F107" s="23">
        <v>32000</v>
      </c>
      <c r="G107" s="23">
        <v>62759.47</v>
      </c>
    </row>
    <row r="108" spans="1:7" x14ac:dyDescent="0.25">
      <c r="A108" s="22"/>
      <c r="B108" s="22"/>
      <c r="C108" s="22"/>
      <c r="D108" s="22"/>
      <c r="E108" s="22"/>
      <c r="F108" s="22"/>
      <c r="G108" s="22"/>
    </row>
    <row r="109" spans="1:7" x14ac:dyDescent="0.25">
      <c r="A109" s="22"/>
      <c r="B109" s="22"/>
      <c r="C109" s="22"/>
      <c r="D109" s="22"/>
      <c r="E109" s="22"/>
      <c r="F109" s="22"/>
      <c r="G109" s="22"/>
    </row>
    <row r="110" spans="1:7" x14ac:dyDescent="0.25">
      <c r="A110" s="22"/>
      <c r="B110" s="22" t="s">
        <v>226</v>
      </c>
      <c r="C110" s="22" t="s">
        <v>121</v>
      </c>
      <c r="D110" s="23">
        <v>2617363.02</v>
      </c>
      <c r="E110" s="23">
        <v>1602017.22</v>
      </c>
      <c r="F110" s="23">
        <v>1814450</v>
      </c>
      <c r="G110" s="23">
        <v>2733173.68</v>
      </c>
    </row>
    <row r="111" spans="1:7" x14ac:dyDescent="0.25">
      <c r="A111" s="22"/>
      <c r="B111" s="22"/>
      <c r="C111" s="22"/>
      <c r="D111" s="22"/>
      <c r="E111" s="22"/>
      <c r="F111" s="22"/>
      <c r="G111" s="22"/>
    </row>
    <row r="112" spans="1:7" x14ac:dyDescent="0.25">
      <c r="A112" s="22"/>
      <c r="B112" s="22"/>
      <c r="C112" s="22"/>
      <c r="D112" s="22"/>
      <c r="E112" s="22"/>
      <c r="F112" s="22"/>
      <c r="G112" s="22"/>
    </row>
    <row r="113" spans="1:7" x14ac:dyDescent="0.25">
      <c r="A113" s="22"/>
      <c r="B113" s="22" t="s">
        <v>227</v>
      </c>
      <c r="C113" s="22" t="s">
        <v>113</v>
      </c>
      <c r="D113" s="23">
        <v>9590168.8200000003</v>
      </c>
      <c r="E113" s="23">
        <v>4571355.62</v>
      </c>
      <c r="F113" s="23">
        <v>7218575</v>
      </c>
      <c r="G113" s="23">
        <v>9431944.3399999999</v>
      </c>
    </row>
    <row r="114" spans="1:7" x14ac:dyDescent="0.25">
      <c r="A114" s="22"/>
      <c r="B114" s="22"/>
      <c r="C114" s="22"/>
      <c r="D114" s="22"/>
      <c r="E114" s="22"/>
      <c r="F114" s="22"/>
      <c r="G114" s="22"/>
    </row>
    <row r="115" spans="1:7" x14ac:dyDescent="0.25">
      <c r="A115" s="22" t="s">
        <v>15</v>
      </c>
      <c r="B115" s="22" t="s">
        <v>228</v>
      </c>
      <c r="C115" s="22" t="s">
        <v>47</v>
      </c>
      <c r="D115" s="22"/>
      <c r="E115" s="22"/>
      <c r="F115" s="22"/>
      <c r="G115" s="22"/>
    </row>
    <row r="116" spans="1:7" x14ac:dyDescent="0.25">
      <c r="A116" s="22" t="s">
        <v>18</v>
      </c>
      <c r="B116" s="22" t="s">
        <v>229</v>
      </c>
      <c r="C116" s="22" t="s">
        <v>20</v>
      </c>
      <c r="D116" s="22"/>
      <c r="E116" s="22"/>
      <c r="F116" s="22"/>
      <c r="G116" s="22"/>
    </row>
    <row r="117" spans="1:7" x14ac:dyDescent="0.25">
      <c r="A117" s="22" t="s">
        <v>10</v>
      </c>
      <c r="B117" s="22" t="s">
        <v>229</v>
      </c>
      <c r="C117" s="22" t="s">
        <v>83</v>
      </c>
      <c r="D117" s="22"/>
      <c r="E117" s="22"/>
      <c r="F117" s="22"/>
      <c r="G117" s="22"/>
    </row>
    <row r="118" spans="1:7" x14ac:dyDescent="0.25">
      <c r="A118" s="22" t="s">
        <v>84</v>
      </c>
      <c r="B118" s="22" t="s">
        <v>229</v>
      </c>
      <c r="C118" s="22" t="s">
        <v>85</v>
      </c>
      <c r="D118" s="22"/>
      <c r="E118" s="22"/>
      <c r="F118" s="22"/>
      <c r="G118" s="22"/>
    </row>
    <row r="119" spans="1:7" x14ac:dyDescent="0.25">
      <c r="A119" s="22" t="s">
        <v>2</v>
      </c>
      <c r="B119" s="22" t="s">
        <v>230</v>
      </c>
      <c r="C119" s="22" t="s">
        <v>217</v>
      </c>
      <c r="D119" s="22"/>
      <c r="E119" s="22"/>
      <c r="F119" s="22"/>
      <c r="G119" s="22"/>
    </row>
    <row r="120" spans="1:7" x14ac:dyDescent="0.25">
      <c r="A120" s="22" t="s">
        <v>2</v>
      </c>
      <c r="B120" s="22" t="s">
        <v>231</v>
      </c>
      <c r="C120" s="22" t="s">
        <v>232</v>
      </c>
      <c r="D120" s="22"/>
      <c r="E120" s="23">
        <v>10880</v>
      </c>
      <c r="F120" s="22"/>
      <c r="G120" s="23">
        <v>8704</v>
      </c>
    </row>
    <row r="121" spans="1:7" x14ac:dyDescent="0.25">
      <c r="A121" s="22" t="s">
        <v>2</v>
      </c>
      <c r="B121" s="22" t="s">
        <v>233</v>
      </c>
      <c r="C121" s="22" t="s">
        <v>232</v>
      </c>
      <c r="D121" s="23">
        <v>511174.53</v>
      </c>
      <c r="E121" s="23">
        <v>169572.87</v>
      </c>
      <c r="F121" s="23">
        <v>233723</v>
      </c>
      <c r="G121" s="23">
        <v>322636.68</v>
      </c>
    </row>
    <row r="122" spans="1:7" ht="31.5" x14ac:dyDescent="0.25">
      <c r="A122" s="22" t="s">
        <v>2</v>
      </c>
      <c r="B122" s="22" t="s">
        <v>234</v>
      </c>
      <c r="C122" s="22" t="s">
        <v>235</v>
      </c>
      <c r="D122" s="22"/>
      <c r="E122" s="22"/>
      <c r="F122" s="22"/>
      <c r="G122" s="22"/>
    </row>
    <row r="123" spans="1:7" ht="31.5" x14ac:dyDescent="0.25">
      <c r="A123" s="22" t="s">
        <v>2</v>
      </c>
      <c r="B123" s="22" t="s">
        <v>236</v>
      </c>
      <c r="C123" s="22" t="s">
        <v>237</v>
      </c>
      <c r="D123" s="23">
        <v>305461</v>
      </c>
      <c r="E123" s="23">
        <v>170187.98</v>
      </c>
      <c r="F123" s="23">
        <v>268368</v>
      </c>
      <c r="G123" s="23">
        <v>350844.78</v>
      </c>
    </row>
    <row r="124" spans="1:7" ht="31.5" x14ac:dyDescent="0.25">
      <c r="A124" s="22" t="s">
        <v>2</v>
      </c>
      <c r="B124" s="22" t="s">
        <v>238</v>
      </c>
      <c r="C124" s="22" t="s">
        <v>239</v>
      </c>
      <c r="D124" s="22"/>
      <c r="E124" s="22"/>
      <c r="F124" s="22"/>
      <c r="G124" s="22"/>
    </row>
    <row r="125" spans="1:7" x14ac:dyDescent="0.25">
      <c r="A125" s="22" t="s">
        <v>2</v>
      </c>
      <c r="B125" s="22" t="s">
        <v>240</v>
      </c>
      <c r="C125" s="22" t="s">
        <v>241</v>
      </c>
      <c r="D125" s="22"/>
      <c r="E125" s="22"/>
      <c r="F125" s="22"/>
      <c r="G125" s="22"/>
    </row>
    <row r="126" spans="1:7" x14ac:dyDescent="0.25">
      <c r="A126" s="22"/>
      <c r="B126" s="22"/>
      <c r="C126" s="22"/>
      <c r="D126" s="22"/>
      <c r="E126" s="22"/>
      <c r="F126" s="22"/>
      <c r="G126" s="22"/>
    </row>
    <row r="127" spans="1:7" x14ac:dyDescent="0.25">
      <c r="A127" s="22"/>
      <c r="B127" s="22" t="s">
        <v>229</v>
      </c>
      <c r="C127" s="22" t="s">
        <v>92</v>
      </c>
      <c r="D127" s="23">
        <v>816635.53</v>
      </c>
      <c r="E127" s="23">
        <v>350640.85</v>
      </c>
      <c r="F127" s="23">
        <v>502091</v>
      </c>
      <c r="G127" s="23">
        <v>682185.46</v>
      </c>
    </row>
    <row r="128" spans="1:7" x14ac:dyDescent="0.25">
      <c r="A128" s="22"/>
      <c r="B128" s="22"/>
      <c r="C128" s="22"/>
      <c r="D128" s="22"/>
      <c r="E128" s="22"/>
      <c r="F128" s="22"/>
      <c r="G128" s="22"/>
    </row>
    <row r="129" spans="1:7" x14ac:dyDescent="0.25">
      <c r="A129" s="22"/>
      <c r="B129" s="22"/>
      <c r="C129" s="22"/>
      <c r="D129" s="22"/>
      <c r="E129" s="22"/>
      <c r="F129" s="22"/>
      <c r="G129" s="22"/>
    </row>
    <row r="130" spans="1:7" x14ac:dyDescent="0.25">
      <c r="A130" s="22"/>
      <c r="B130" s="22" t="s">
        <v>229</v>
      </c>
      <c r="C130" s="22" t="s">
        <v>94</v>
      </c>
      <c r="D130" s="23">
        <v>816635.53</v>
      </c>
      <c r="E130" s="23">
        <v>350640.85</v>
      </c>
      <c r="F130" s="23">
        <v>502091</v>
      </c>
      <c r="G130" s="23">
        <v>682185.46</v>
      </c>
    </row>
    <row r="131" spans="1:7" x14ac:dyDescent="0.25">
      <c r="A131" s="22"/>
      <c r="B131" s="22"/>
      <c r="C131" s="22"/>
      <c r="D131" s="22"/>
      <c r="E131" s="22"/>
      <c r="F131" s="22"/>
      <c r="G131" s="22"/>
    </row>
    <row r="132" spans="1:7" x14ac:dyDescent="0.25">
      <c r="A132" s="22"/>
      <c r="B132" s="22"/>
      <c r="C132" s="22"/>
      <c r="D132" s="22"/>
      <c r="E132" s="22"/>
      <c r="F132" s="22"/>
      <c r="G132" s="22"/>
    </row>
    <row r="133" spans="1:7" x14ac:dyDescent="0.25">
      <c r="A133" s="22"/>
      <c r="B133" s="22" t="s">
        <v>242</v>
      </c>
      <c r="C133" s="22" t="s">
        <v>100</v>
      </c>
      <c r="D133" s="23">
        <v>816635.53</v>
      </c>
      <c r="E133" s="23">
        <v>350640.85</v>
      </c>
      <c r="F133" s="23">
        <v>502091</v>
      </c>
      <c r="G133" s="23">
        <v>682185.46</v>
      </c>
    </row>
    <row r="134" spans="1:7" x14ac:dyDescent="0.25">
      <c r="A134" s="22"/>
      <c r="B134" s="22"/>
      <c r="C134" s="22"/>
      <c r="D134" s="22"/>
      <c r="E134" s="22"/>
      <c r="F134" s="22"/>
      <c r="G134" s="22"/>
    </row>
    <row r="135" spans="1:7" x14ac:dyDescent="0.25">
      <c r="A135" s="22"/>
      <c r="B135" s="22"/>
      <c r="C135" s="22"/>
      <c r="D135" s="22"/>
      <c r="E135" s="22"/>
      <c r="F135" s="22"/>
      <c r="G135" s="22"/>
    </row>
    <row r="136" spans="1:7" x14ac:dyDescent="0.25">
      <c r="A136" s="22"/>
      <c r="B136" s="22" t="s">
        <v>243</v>
      </c>
      <c r="C136" s="22" t="s">
        <v>161</v>
      </c>
      <c r="D136" s="23">
        <v>816635.53</v>
      </c>
      <c r="E136" s="23">
        <v>350640.85</v>
      </c>
      <c r="F136" s="23">
        <v>502091</v>
      </c>
      <c r="G136" s="23">
        <v>682185.46</v>
      </c>
    </row>
    <row r="137" spans="1:7" x14ac:dyDescent="0.25">
      <c r="A137" s="22"/>
      <c r="B137" s="22"/>
      <c r="C137" s="22"/>
      <c r="D137" s="22"/>
      <c r="E137" s="22"/>
      <c r="F137" s="22"/>
      <c r="G137" s="22"/>
    </row>
    <row r="138" spans="1:7" x14ac:dyDescent="0.25">
      <c r="A138" s="22" t="s">
        <v>15</v>
      </c>
      <c r="B138" s="22" t="s">
        <v>244</v>
      </c>
      <c r="C138" s="22" t="s">
        <v>50</v>
      </c>
      <c r="D138" s="22"/>
      <c r="E138" s="22"/>
      <c r="F138" s="22"/>
      <c r="G138" s="22"/>
    </row>
    <row r="139" spans="1:7" x14ac:dyDescent="0.25">
      <c r="A139" s="22" t="s">
        <v>18</v>
      </c>
      <c r="B139" s="22" t="s">
        <v>245</v>
      </c>
      <c r="C139" s="22" t="s">
        <v>20</v>
      </c>
      <c r="D139" s="22"/>
      <c r="E139" s="22"/>
      <c r="F139" s="22"/>
      <c r="G139" s="22"/>
    </row>
    <row r="140" spans="1:7" x14ac:dyDescent="0.25">
      <c r="A140" s="22" t="s">
        <v>10</v>
      </c>
      <c r="B140" s="22" t="s">
        <v>245</v>
      </c>
      <c r="C140" s="22" t="s">
        <v>83</v>
      </c>
      <c r="D140" s="22"/>
      <c r="E140" s="22"/>
      <c r="F140" s="22"/>
      <c r="G140" s="22"/>
    </row>
    <row r="141" spans="1:7" x14ac:dyDescent="0.25">
      <c r="A141" s="22" t="s">
        <v>84</v>
      </c>
      <c r="B141" s="22" t="s">
        <v>245</v>
      </c>
      <c r="C141" s="22" t="s">
        <v>85</v>
      </c>
      <c r="D141" s="22"/>
      <c r="E141" s="22"/>
      <c r="F141" s="22"/>
      <c r="G141" s="22"/>
    </row>
    <row r="142" spans="1:7" x14ac:dyDescent="0.25">
      <c r="A142" s="22" t="s">
        <v>2</v>
      </c>
      <c r="B142" s="22" t="s">
        <v>246</v>
      </c>
      <c r="C142" s="22" t="s">
        <v>247</v>
      </c>
      <c r="D142" s="23">
        <v>8523</v>
      </c>
      <c r="E142" s="23">
        <v>4072.46</v>
      </c>
      <c r="F142" s="23">
        <v>7000</v>
      </c>
      <c r="G142" s="23">
        <v>8857.9599999999991</v>
      </c>
    </row>
    <row r="143" spans="1:7" x14ac:dyDescent="0.25">
      <c r="A143" s="22"/>
      <c r="B143" s="22"/>
      <c r="C143" s="22"/>
      <c r="D143" s="22"/>
      <c r="E143" s="22"/>
      <c r="F143" s="22"/>
      <c r="G143" s="22"/>
    </row>
    <row r="144" spans="1:7" x14ac:dyDescent="0.25">
      <c r="A144" s="22"/>
      <c r="B144" s="22" t="s">
        <v>245</v>
      </c>
      <c r="C144" s="22" t="s">
        <v>92</v>
      </c>
      <c r="D144" s="23">
        <v>8523</v>
      </c>
      <c r="E144" s="23">
        <v>4072.46</v>
      </c>
      <c r="F144" s="23">
        <v>7000</v>
      </c>
      <c r="G144" s="23">
        <v>8857.9599999999991</v>
      </c>
    </row>
    <row r="145" spans="1:7" x14ac:dyDescent="0.25">
      <c r="A145" s="22"/>
      <c r="B145" s="22"/>
      <c r="C145" s="22"/>
      <c r="D145" s="22"/>
      <c r="E145" s="22"/>
      <c r="F145" s="22"/>
      <c r="G145" s="22"/>
    </row>
    <row r="146" spans="1:7" x14ac:dyDescent="0.25">
      <c r="A146" s="22" t="s">
        <v>84</v>
      </c>
      <c r="B146" s="22" t="s">
        <v>245</v>
      </c>
      <c r="C146" s="22" t="s">
        <v>85</v>
      </c>
      <c r="D146" s="22"/>
      <c r="E146" s="22"/>
      <c r="F146" s="22"/>
      <c r="G146" s="22"/>
    </row>
    <row r="147" spans="1:7" x14ac:dyDescent="0.25">
      <c r="A147" s="22" t="s">
        <v>2</v>
      </c>
      <c r="B147" s="22" t="s">
        <v>248</v>
      </c>
      <c r="C147" s="22" t="s">
        <v>249</v>
      </c>
      <c r="D147" s="23">
        <v>5000</v>
      </c>
      <c r="E147" s="22"/>
      <c r="F147" s="23">
        <v>5000</v>
      </c>
      <c r="G147" s="23">
        <v>4000</v>
      </c>
    </row>
    <row r="148" spans="1:7" x14ac:dyDescent="0.25">
      <c r="A148" s="22"/>
      <c r="B148" s="22"/>
      <c r="C148" s="22"/>
      <c r="D148" s="22"/>
      <c r="E148" s="22"/>
      <c r="F148" s="22"/>
      <c r="G148" s="22"/>
    </row>
    <row r="149" spans="1:7" x14ac:dyDescent="0.25">
      <c r="A149" s="22"/>
      <c r="B149" s="22" t="s">
        <v>245</v>
      </c>
      <c r="C149" s="22" t="s">
        <v>92</v>
      </c>
      <c r="D149" s="23">
        <v>5000</v>
      </c>
      <c r="E149" s="22"/>
      <c r="F149" s="23">
        <v>5000</v>
      </c>
      <c r="G149" s="23">
        <v>4000</v>
      </c>
    </row>
    <row r="150" spans="1:7" x14ac:dyDescent="0.25">
      <c r="A150" s="22"/>
      <c r="B150" s="22"/>
      <c r="C150" s="22"/>
      <c r="D150" s="22"/>
      <c r="E150" s="22"/>
      <c r="F150" s="22"/>
      <c r="G150" s="22"/>
    </row>
    <row r="151" spans="1:7" x14ac:dyDescent="0.25">
      <c r="A151" s="22"/>
      <c r="B151" s="22"/>
      <c r="C151" s="22"/>
      <c r="D151" s="22"/>
      <c r="E151" s="22"/>
      <c r="F151" s="22"/>
      <c r="G151" s="22"/>
    </row>
    <row r="152" spans="1:7" x14ac:dyDescent="0.25">
      <c r="A152" s="22"/>
      <c r="B152" s="22" t="s">
        <v>245</v>
      </c>
      <c r="C152" s="22" t="s">
        <v>94</v>
      </c>
      <c r="D152" s="23">
        <v>13523</v>
      </c>
      <c r="E152" s="23">
        <v>4072.46</v>
      </c>
      <c r="F152" s="23">
        <v>12000</v>
      </c>
      <c r="G152" s="23">
        <v>12857.96</v>
      </c>
    </row>
    <row r="153" spans="1:7" x14ac:dyDescent="0.25">
      <c r="A153" s="22"/>
      <c r="B153" s="22"/>
      <c r="C153" s="22"/>
      <c r="D153" s="22"/>
      <c r="E153" s="22"/>
      <c r="F153" s="22"/>
      <c r="G153" s="22"/>
    </row>
    <row r="154" spans="1:7" x14ac:dyDescent="0.25">
      <c r="A154" s="22" t="s">
        <v>10</v>
      </c>
      <c r="B154" s="22" t="s">
        <v>245</v>
      </c>
      <c r="C154" s="22" t="s">
        <v>83</v>
      </c>
      <c r="D154" s="22"/>
      <c r="E154" s="22"/>
      <c r="F154" s="22"/>
      <c r="G154" s="22"/>
    </row>
    <row r="155" spans="1:7" x14ac:dyDescent="0.25">
      <c r="A155" s="22" t="s">
        <v>84</v>
      </c>
      <c r="B155" s="22" t="s">
        <v>245</v>
      </c>
      <c r="C155" s="22" t="s">
        <v>85</v>
      </c>
      <c r="D155" s="22"/>
      <c r="E155" s="22"/>
      <c r="F155" s="22"/>
      <c r="G155" s="22"/>
    </row>
    <row r="156" spans="1:7" x14ac:dyDescent="0.25">
      <c r="A156" s="22" t="s">
        <v>2</v>
      </c>
      <c r="B156" s="22" t="s">
        <v>250</v>
      </c>
      <c r="C156" s="22" t="s">
        <v>251</v>
      </c>
      <c r="D156" s="23">
        <v>39309.43</v>
      </c>
      <c r="E156" s="23">
        <v>13092.74</v>
      </c>
      <c r="F156" s="23">
        <v>23500</v>
      </c>
      <c r="G156" s="23">
        <v>29274.17</v>
      </c>
    </row>
    <row r="157" spans="1:7" x14ac:dyDescent="0.25">
      <c r="A157" s="22" t="s">
        <v>2</v>
      </c>
      <c r="B157" s="22" t="s">
        <v>252</v>
      </c>
      <c r="C157" s="22" t="s">
        <v>253</v>
      </c>
      <c r="D157" s="22"/>
      <c r="E157" s="22"/>
      <c r="F157" s="22"/>
      <c r="G157" s="22"/>
    </row>
    <row r="158" spans="1:7" x14ac:dyDescent="0.25">
      <c r="A158" s="22"/>
      <c r="B158" s="22"/>
      <c r="C158" s="22"/>
      <c r="D158" s="22"/>
      <c r="E158" s="22"/>
      <c r="F158" s="22"/>
      <c r="G158" s="22"/>
    </row>
    <row r="159" spans="1:7" x14ac:dyDescent="0.25">
      <c r="A159" s="22"/>
      <c r="B159" s="22" t="s">
        <v>245</v>
      </c>
      <c r="C159" s="22" t="s">
        <v>92</v>
      </c>
      <c r="D159" s="23">
        <v>39309.43</v>
      </c>
      <c r="E159" s="23">
        <v>13092.74</v>
      </c>
      <c r="F159" s="23">
        <v>23500</v>
      </c>
      <c r="G159" s="23">
        <v>29274.17</v>
      </c>
    </row>
    <row r="160" spans="1:7" x14ac:dyDescent="0.25">
      <c r="A160" s="22"/>
      <c r="B160" s="22"/>
      <c r="C160" s="22"/>
      <c r="D160" s="22"/>
      <c r="E160" s="22"/>
      <c r="F160" s="22"/>
      <c r="G160" s="22"/>
    </row>
    <row r="161" spans="1:7" x14ac:dyDescent="0.25">
      <c r="A161" s="22" t="s">
        <v>84</v>
      </c>
      <c r="B161" s="22" t="s">
        <v>245</v>
      </c>
      <c r="C161" s="22" t="s">
        <v>85</v>
      </c>
      <c r="D161" s="22"/>
      <c r="E161" s="22"/>
      <c r="F161" s="22"/>
      <c r="G161" s="22"/>
    </row>
    <row r="162" spans="1:7" x14ac:dyDescent="0.25">
      <c r="A162" s="22" t="s">
        <v>2</v>
      </c>
      <c r="B162" s="22" t="s">
        <v>254</v>
      </c>
      <c r="C162" s="22" t="s">
        <v>255</v>
      </c>
      <c r="D162" s="22"/>
      <c r="E162" s="22"/>
      <c r="F162" s="22"/>
      <c r="G162" s="22"/>
    </row>
    <row r="163" spans="1:7" x14ac:dyDescent="0.25">
      <c r="A163" s="22"/>
      <c r="B163" s="22"/>
      <c r="C163" s="22"/>
      <c r="D163" s="22"/>
      <c r="E163" s="22"/>
      <c r="F163" s="22"/>
      <c r="G163" s="22"/>
    </row>
    <row r="164" spans="1:7" x14ac:dyDescent="0.25">
      <c r="A164" s="22"/>
      <c r="B164" s="22" t="s">
        <v>245</v>
      </c>
      <c r="C164" s="22" t="s">
        <v>92</v>
      </c>
      <c r="D164" s="22"/>
      <c r="E164" s="22"/>
      <c r="F164" s="22"/>
      <c r="G164" s="22"/>
    </row>
    <row r="165" spans="1:7" x14ac:dyDescent="0.25">
      <c r="A165" s="22"/>
      <c r="B165" s="22"/>
      <c r="C165" s="22"/>
      <c r="D165" s="22"/>
      <c r="E165" s="22"/>
      <c r="F165" s="22"/>
      <c r="G165" s="22"/>
    </row>
    <row r="166" spans="1:7" x14ac:dyDescent="0.25">
      <c r="A166" s="22" t="s">
        <v>84</v>
      </c>
      <c r="B166" s="22" t="s">
        <v>245</v>
      </c>
      <c r="C166" s="22" t="s">
        <v>85</v>
      </c>
      <c r="D166" s="22"/>
      <c r="E166" s="22"/>
      <c r="F166" s="22"/>
      <c r="G166" s="22"/>
    </row>
    <row r="167" spans="1:7" x14ac:dyDescent="0.25">
      <c r="A167" s="22" t="s">
        <v>2</v>
      </c>
      <c r="B167" s="22" t="s">
        <v>256</v>
      </c>
      <c r="C167" s="22" t="s">
        <v>257</v>
      </c>
      <c r="D167" s="23">
        <v>1000</v>
      </c>
      <c r="E167" s="24">
        <v>144.38</v>
      </c>
      <c r="F167" s="23">
        <v>1000</v>
      </c>
      <c r="G167" s="24">
        <v>915.5</v>
      </c>
    </row>
    <row r="168" spans="1:7" x14ac:dyDescent="0.25">
      <c r="A168" s="22"/>
      <c r="B168" s="22"/>
      <c r="C168" s="22"/>
      <c r="D168" s="22"/>
      <c r="E168" s="22"/>
      <c r="F168" s="22"/>
      <c r="G168" s="22"/>
    </row>
    <row r="169" spans="1:7" x14ac:dyDescent="0.25">
      <c r="A169" s="22"/>
      <c r="B169" s="22" t="s">
        <v>245</v>
      </c>
      <c r="C169" s="22" t="s">
        <v>92</v>
      </c>
      <c r="D169" s="23">
        <v>1000</v>
      </c>
      <c r="E169" s="24">
        <v>144.38</v>
      </c>
      <c r="F169" s="23">
        <v>1000</v>
      </c>
      <c r="G169" s="24">
        <v>915.5</v>
      </c>
    </row>
    <row r="170" spans="1:7" x14ac:dyDescent="0.25">
      <c r="A170" s="22"/>
      <c r="B170" s="22"/>
      <c r="C170" s="22"/>
      <c r="D170" s="22"/>
      <c r="E170" s="22"/>
      <c r="F170" s="22"/>
      <c r="G170" s="22"/>
    </row>
    <row r="171" spans="1:7" x14ac:dyDescent="0.25">
      <c r="A171" s="22" t="s">
        <v>84</v>
      </c>
      <c r="B171" s="22" t="s">
        <v>245</v>
      </c>
      <c r="C171" s="22" t="s">
        <v>85</v>
      </c>
      <c r="D171" s="22"/>
      <c r="E171" s="22"/>
      <c r="F171" s="22"/>
      <c r="G171" s="22"/>
    </row>
    <row r="172" spans="1:7" x14ac:dyDescent="0.25">
      <c r="A172" s="22" t="s">
        <v>2</v>
      </c>
      <c r="B172" s="22" t="s">
        <v>258</v>
      </c>
      <c r="C172" s="22" t="s">
        <v>259</v>
      </c>
      <c r="D172" s="23">
        <v>4000</v>
      </c>
      <c r="E172" s="23">
        <v>3467.93</v>
      </c>
      <c r="F172" s="23">
        <v>4000</v>
      </c>
      <c r="G172" s="23">
        <v>5974.34</v>
      </c>
    </row>
    <row r="173" spans="1:7" x14ac:dyDescent="0.25">
      <c r="A173" s="22"/>
      <c r="B173" s="22"/>
      <c r="C173" s="22"/>
      <c r="D173" s="22"/>
      <c r="E173" s="22"/>
      <c r="F173" s="22"/>
      <c r="G173" s="22"/>
    </row>
    <row r="174" spans="1:7" x14ac:dyDescent="0.25">
      <c r="A174" s="22"/>
      <c r="B174" s="22" t="s">
        <v>245</v>
      </c>
      <c r="C174" s="22" t="s">
        <v>92</v>
      </c>
      <c r="D174" s="23">
        <v>4000</v>
      </c>
      <c r="E174" s="23">
        <v>3467.93</v>
      </c>
      <c r="F174" s="23">
        <v>4000</v>
      </c>
      <c r="G174" s="23">
        <v>5974.34</v>
      </c>
    </row>
    <row r="175" spans="1:7" x14ac:dyDescent="0.25">
      <c r="A175" s="22"/>
      <c r="B175" s="22"/>
      <c r="C175" s="22"/>
      <c r="D175" s="22"/>
      <c r="E175" s="22"/>
      <c r="F175" s="22"/>
      <c r="G175" s="22"/>
    </row>
    <row r="176" spans="1:7" x14ac:dyDescent="0.25">
      <c r="A176" s="22" t="s">
        <v>84</v>
      </c>
      <c r="B176" s="22" t="s">
        <v>245</v>
      </c>
      <c r="C176" s="22" t="s">
        <v>85</v>
      </c>
      <c r="D176" s="22"/>
      <c r="E176" s="22"/>
      <c r="F176" s="22"/>
      <c r="G176" s="22"/>
    </row>
    <row r="177" spans="1:7" x14ac:dyDescent="0.25">
      <c r="A177" s="22" t="s">
        <v>2</v>
      </c>
      <c r="B177" s="22" t="s">
        <v>260</v>
      </c>
      <c r="C177" s="22" t="s">
        <v>261</v>
      </c>
      <c r="D177" s="22"/>
      <c r="E177" s="22"/>
      <c r="F177" s="22"/>
      <c r="G177" s="22"/>
    </row>
    <row r="178" spans="1:7" x14ac:dyDescent="0.25">
      <c r="A178" s="22"/>
      <c r="B178" s="22"/>
      <c r="C178" s="22"/>
      <c r="D178" s="22"/>
      <c r="E178" s="22"/>
      <c r="F178" s="22"/>
      <c r="G178" s="22"/>
    </row>
    <row r="179" spans="1:7" x14ac:dyDescent="0.25">
      <c r="A179" s="22"/>
      <c r="B179" s="22" t="s">
        <v>245</v>
      </c>
      <c r="C179" s="22" t="s">
        <v>92</v>
      </c>
      <c r="D179" s="22"/>
      <c r="E179" s="22"/>
      <c r="F179" s="22"/>
      <c r="G179" s="22"/>
    </row>
    <row r="180" spans="1:7" x14ac:dyDescent="0.25">
      <c r="A180" s="22"/>
      <c r="B180" s="22"/>
      <c r="C180" s="22"/>
      <c r="D180" s="22"/>
      <c r="E180" s="22"/>
      <c r="F180" s="22"/>
      <c r="G180" s="22"/>
    </row>
    <row r="181" spans="1:7" x14ac:dyDescent="0.25">
      <c r="A181" s="22" t="s">
        <v>84</v>
      </c>
      <c r="B181" s="22" t="s">
        <v>245</v>
      </c>
      <c r="C181" s="22" t="s">
        <v>85</v>
      </c>
      <c r="D181" s="22"/>
      <c r="E181" s="22"/>
      <c r="F181" s="22"/>
      <c r="G181" s="22"/>
    </row>
    <row r="182" spans="1:7" ht="31.5" x14ac:dyDescent="0.25">
      <c r="A182" s="22" t="s">
        <v>2</v>
      </c>
      <c r="B182" s="22" t="s">
        <v>262</v>
      </c>
      <c r="C182" s="22" t="s">
        <v>263</v>
      </c>
      <c r="D182" s="22"/>
      <c r="E182" s="22"/>
      <c r="F182" s="22"/>
      <c r="G182" s="22"/>
    </row>
    <row r="183" spans="1:7" x14ac:dyDescent="0.25">
      <c r="A183" s="22"/>
      <c r="B183" s="22"/>
      <c r="C183" s="22"/>
      <c r="D183" s="22"/>
      <c r="E183" s="22"/>
      <c r="F183" s="22"/>
      <c r="G183" s="22"/>
    </row>
    <row r="184" spans="1:7" x14ac:dyDescent="0.25">
      <c r="A184" s="22"/>
      <c r="B184" s="22" t="s">
        <v>245</v>
      </c>
      <c r="C184" s="22" t="s">
        <v>92</v>
      </c>
      <c r="D184" s="22"/>
      <c r="E184" s="22"/>
      <c r="F184" s="22"/>
      <c r="G184" s="22"/>
    </row>
    <row r="185" spans="1:7" x14ac:dyDescent="0.25">
      <c r="A185" s="22"/>
      <c r="B185" s="22"/>
      <c r="C185" s="22"/>
      <c r="D185" s="22"/>
      <c r="E185" s="22"/>
      <c r="F185" s="22"/>
      <c r="G185" s="22"/>
    </row>
    <row r="186" spans="1:7" x14ac:dyDescent="0.25">
      <c r="A186" s="22" t="s">
        <v>84</v>
      </c>
      <c r="B186" s="22" t="s">
        <v>245</v>
      </c>
      <c r="C186" s="22" t="s">
        <v>85</v>
      </c>
      <c r="D186" s="22"/>
      <c r="E186" s="22"/>
      <c r="F186" s="22"/>
      <c r="G186" s="22"/>
    </row>
    <row r="187" spans="1:7" x14ac:dyDescent="0.25">
      <c r="A187" s="22" t="s">
        <v>2</v>
      </c>
      <c r="B187" s="22" t="s">
        <v>264</v>
      </c>
      <c r="C187" s="22" t="s">
        <v>265</v>
      </c>
      <c r="D187" s="23">
        <v>10929.64</v>
      </c>
      <c r="E187" s="24">
        <v>42.99</v>
      </c>
      <c r="F187" s="23">
        <v>5000</v>
      </c>
      <c r="G187" s="23">
        <v>4034.39</v>
      </c>
    </row>
    <row r="188" spans="1:7" x14ac:dyDescent="0.25">
      <c r="A188" s="22"/>
      <c r="B188" s="22"/>
      <c r="C188" s="22"/>
      <c r="D188" s="22"/>
      <c r="E188" s="22"/>
      <c r="F188" s="22"/>
      <c r="G188" s="22"/>
    </row>
    <row r="189" spans="1:7" x14ac:dyDescent="0.25">
      <c r="A189" s="22"/>
      <c r="B189" s="22" t="s">
        <v>245</v>
      </c>
      <c r="C189" s="22" t="s">
        <v>92</v>
      </c>
      <c r="D189" s="23">
        <v>10929.64</v>
      </c>
      <c r="E189" s="24">
        <v>42.99</v>
      </c>
      <c r="F189" s="23">
        <v>5000</v>
      </c>
      <c r="G189" s="23">
        <v>4034.39</v>
      </c>
    </row>
    <row r="190" spans="1:7" x14ac:dyDescent="0.25">
      <c r="A190" s="22"/>
      <c r="B190" s="22"/>
      <c r="C190" s="22"/>
      <c r="D190" s="22"/>
      <c r="E190" s="22"/>
      <c r="F190" s="22"/>
      <c r="G190" s="22"/>
    </row>
    <row r="191" spans="1:7" x14ac:dyDescent="0.25">
      <c r="A191" s="22"/>
      <c r="B191" s="22"/>
      <c r="C191" s="22"/>
      <c r="D191" s="22"/>
      <c r="E191" s="22"/>
      <c r="F191" s="22"/>
      <c r="G191" s="22"/>
    </row>
    <row r="192" spans="1:7" x14ac:dyDescent="0.25">
      <c r="A192" s="22"/>
      <c r="B192" s="22" t="s">
        <v>245</v>
      </c>
      <c r="C192" s="22" t="s">
        <v>94</v>
      </c>
      <c r="D192" s="23">
        <v>55239.07</v>
      </c>
      <c r="E192" s="23">
        <v>16748.04</v>
      </c>
      <c r="F192" s="23">
        <v>33500</v>
      </c>
      <c r="G192" s="23">
        <v>40198.400000000001</v>
      </c>
    </row>
    <row r="193" spans="1:7" x14ac:dyDescent="0.25">
      <c r="A193" s="22"/>
      <c r="B193" s="22"/>
      <c r="C193" s="22"/>
      <c r="D193" s="22"/>
      <c r="E193" s="22"/>
      <c r="F193" s="22"/>
      <c r="G193" s="22"/>
    </row>
    <row r="194" spans="1:7" x14ac:dyDescent="0.25">
      <c r="A194" s="22"/>
      <c r="B194" s="22" t="s">
        <v>245</v>
      </c>
      <c r="C194" s="22" t="s">
        <v>85</v>
      </c>
      <c r="D194" s="22"/>
      <c r="E194" s="22"/>
      <c r="F194" s="22"/>
      <c r="G194" s="22"/>
    </row>
    <row r="195" spans="1:7" x14ac:dyDescent="0.25">
      <c r="A195" s="22" t="s">
        <v>2</v>
      </c>
      <c r="B195" s="22" t="s">
        <v>264</v>
      </c>
      <c r="C195" s="22" t="s">
        <v>266</v>
      </c>
      <c r="D195" s="23">
        <v>12128.89</v>
      </c>
      <c r="E195" s="23">
        <v>4467.72</v>
      </c>
      <c r="F195" s="23">
        <v>5000</v>
      </c>
      <c r="G195" s="23">
        <v>7574.17</v>
      </c>
    </row>
    <row r="196" spans="1:7" x14ac:dyDescent="0.25">
      <c r="A196" s="22"/>
      <c r="B196" s="22"/>
      <c r="C196" s="22"/>
      <c r="D196" s="22"/>
      <c r="E196" s="22"/>
      <c r="F196" s="22"/>
      <c r="G196" s="22"/>
    </row>
    <row r="197" spans="1:7" x14ac:dyDescent="0.25">
      <c r="A197" s="22"/>
      <c r="B197" s="22" t="s">
        <v>245</v>
      </c>
      <c r="C197" s="22" t="s">
        <v>92</v>
      </c>
      <c r="D197" s="23">
        <v>12128.89</v>
      </c>
      <c r="E197" s="23">
        <v>4467.72</v>
      </c>
      <c r="F197" s="23">
        <v>5000</v>
      </c>
      <c r="G197" s="23">
        <v>7574.17</v>
      </c>
    </row>
    <row r="198" spans="1:7" x14ac:dyDescent="0.25">
      <c r="A198" s="22"/>
      <c r="B198" s="22"/>
      <c r="C198" s="22"/>
      <c r="D198" s="22"/>
      <c r="E198" s="22"/>
      <c r="F198" s="22"/>
      <c r="G198" s="22"/>
    </row>
    <row r="199" spans="1:7" x14ac:dyDescent="0.25">
      <c r="A199" s="22" t="s">
        <v>10</v>
      </c>
      <c r="B199" s="22" t="s">
        <v>245</v>
      </c>
      <c r="C199" s="22" t="s">
        <v>83</v>
      </c>
      <c r="D199" s="22"/>
      <c r="E199" s="22"/>
      <c r="F199" s="22"/>
      <c r="G199" s="22"/>
    </row>
    <row r="200" spans="1:7" x14ac:dyDescent="0.25">
      <c r="A200" s="22"/>
      <c r="B200" s="22"/>
      <c r="C200" s="22"/>
      <c r="D200" s="22"/>
      <c r="E200" s="22"/>
      <c r="F200" s="22"/>
      <c r="G200" s="22"/>
    </row>
    <row r="201" spans="1:7" x14ac:dyDescent="0.25">
      <c r="A201" s="22"/>
      <c r="B201" s="22" t="s">
        <v>245</v>
      </c>
      <c r="C201" s="22" t="s">
        <v>94</v>
      </c>
      <c r="D201" s="23">
        <v>12128.89</v>
      </c>
      <c r="E201" s="23">
        <v>4467.72</v>
      </c>
      <c r="F201" s="23">
        <v>5000</v>
      </c>
      <c r="G201" s="23">
        <v>7574.17</v>
      </c>
    </row>
    <row r="202" spans="1:7" x14ac:dyDescent="0.25">
      <c r="A202" s="22"/>
      <c r="B202" s="22"/>
      <c r="C202" s="22"/>
      <c r="D202" s="22"/>
      <c r="E202" s="22"/>
      <c r="F202" s="22"/>
      <c r="G202" s="22"/>
    </row>
    <row r="203" spans="1:7" x14ac:dyDescent="0.25">
      <c r="A203" s="22"/>
      <c r="B203" s="22"/>
      <c r="C203" s="22"/>
      <c r="D203" s="22"/>
      <c r="E203" s="22"/>
      <c r="F203" s="22"/>
      <c r="G203" s="22"/>
    </row>
    <row r="204" spans="1:7" x14ac:dyDescent="0.25">
      <c r="A204" s="22"/>
      <c r="B204" s="22" t="s">
        <v>267</v>
      </c>
      <c r="C204" s="22" t="s">
        <v>100</v>
      </c>
      <c r="D204" s="23">
        <v>80890.960000000006</v>
      </c>
      <c r="E204" s="23">
        <v>25288.22</v>
      </c>
      <c r="F204" s="23">
        <v>50500</v>
      </c>
      <c r="G204" s="23">
        <v>60630.53</v>
      </c>
    </row>
    <row r="205" spans="1:7" x14ac:dyDescent="0.25">
      <c r="A205" s="22"/>
      <c r="B205" s="22"/>
      <c r="C205" s="22"/>
      <c r="D205" s="22"/>
      <c r="E205" s="22"/>
      <c r="F205" s="22"/>
      <c r="G205" s="22"/>
    </row>
    <row r="206" spans="1:7" x14ac:dyDescent="0.25">
      <c r="A206" s="22" t="s">
        <v>18</v>
      </c>
      <c r="B206" s="22" t="s">
        <v>268</v>
      </c>
      <c r="C206" s="22" t="s">
        <v>20</v>
      </c>
      <c r="D206" s="22"/>
      <c r="E206" s="22"/>
      <c r="F206" s="22"/>
      <c r="G206" s="22"/>
    </row>
    <row r="207" spans="1:7" x14ac:dyDescent="0.25">
      <c r="A207" s="22" t="s">
        <v>10</v>
      </c>
      <c r="B207" s="22" t="s">
        <v>268</v>
      </c>
      <c r="C207" s="22" t="s">
        <v>83</v>
      </c>
      <c r="D207" s="22"/>
      <c r="E207" s="22"/>
      <c r="F207" s="22"/>
      <c r="G207" s="22"/>
    </row>
    <row r="208" spans="1:7" x14ac:dyDescent="0.25">
      <c r="A208" s="22" t="s">
        <v>84</v>
      </c>
      <c r="B208" s="22" t="s">
        <v>268</v>
      </c>
      <c r="C208" s="22" t="s">
        <v>85</v>
      </c>
      <c r="D208" s="22"/>
      <c r="E208" s="22"/>
      <c r="F208" s="22"/>
      <c r="G208" s="22"/>
    </row>
    <row r="209" spans="1:7" x14ac:dyDescent="0.25">
      <c r="A209" s="22" t="s">
        <v>2</v>
      </c>
      <c r="B209" s="22" t="s">
        <v>269</v>
      </c>
      <c r="C209" s="22" t="s">
        <v>270</v>
      </c>
      <c r="D209" s="22"/>
      <c r="E209" s="22"/>
      <c r="F209" s="22"/>
      <c r="G209" s="22"/>
    </row>
    <row r="210" spans="1:7" x14ac:dyDescent="0.25">
      <c r="A210" s="22"/>
      <c r="B210" s="22"/>
      <c r="C210" s="22"/>
      <c r="D210" s="22"/>
      <c r="E210" s="22"/>
      <c r="F210" s="22"/>
      <c r="G210" s="22"/>
    </row>
    <row r="211" spans="1:7" x14ac:dyDescent="0.25">
      <c r="A211" s="22"/>
      <c r="B211" s="22" t="s">
        <v>268</v>
      </c>
      <c r="C211" s="22" t="s">
        <v>92</v>
      </c>
      <c r="D211" s="22"/>
      <c r="E211" s="22"/>
      <c r="F211" s="22"/>
      <c r="G211" s="22"/>
    </row>
    <row r="212" spans="1:7" x14ac:dyDescent="0.25">
      <c r="A212" s="22"/>
      <c r="B212" s="22"/>
      <c r="C212" s="22"/>
      <c r="D212" s="22"/>
      <c r="E212" s="22"/>
      <c r="F212" s="22"/>
      <c r="G212" s="22"/>
    </row>
    <row r="213" spans="1:7" x14ac:dyDescent="0.25">
      <c r="A213" s="22" t="s">
        <v>84</v>
      </c>
      <c r="B213" s="22" t="s">
        <v>268</v>
      </c>
      <c r="C213" s="22" t="s">
        <v>85</v>
      </c>
      <c r="D213" s="22"/>
      <c r="E213" s="22"/>
      <c r="F213" s="22"/>
      <c r="G213" s="22"/>
    </row>
    <row r="214" spans="1:7" x14ac:dyDescent="0.25">
      <c r="A214" s="22" t="s">
        <v>2</v>
      </c>
      <c r="B214" s="22" t="s">
        <v>271</v>
      </c>
      <c r="C214" s="22" t="s">
        <v>272</v>
      </c>
      <c r="D214" s="22"/>
      <c r="E214" s="22"/>
      <c r="F214" s="22"/>
      <c r="G214" s="22"/>
    </row>
    <row r="215" spans="1:7" x14ac:dyDescent="0.25">
      <c r="A215" s="22"/>
      <c r="B215" s="22"/>
      <c r="C215" s="22"/>
      <c r="D215" s="22"/>
      <c r="E215" s="22"/>
      <c r="F215" s="22"/>
      <c r="G215" s="22"/>
    </row>
    <row r="216" spans="1:7" x14ac:dyDescent="0.25">
      <c r="A216" s="22"/>
      <c r="B216" s="22" t="s">
        <v>268</v>
      </c>
      <c r="C216" s="22" t="s">
        <v>92</v>
      </c>
      <c r="D216" s="22"/>
      <c r="E216" s="22"/>
      <c r="F216" s="22"/>
      <c r="G216" s="22"/>
    </row>
    <row r="217" spans="1:7" x14ac:dyDescent="0.25">
      <c r="A217" s="22"/>
      <c r="B217" s="22"/>
      <c r="C217" s="22"/>
      <c r="D217" s="22"/>
      <c r="E217" s="22"/>
      <c r="F217" s="22"/>
      <c r="G217" s="22"/>
    </row>
    <row r="218" spans="1:7" x14ac:dyDescent="0.25">
      <c r="A218" s="22"/>
      <c r="B218" s="22"/>
      <c r="C218" s="22"/>
      <c r="D218" s="22"/>
      <c r="E218" s="22"/>
      <c r="F218" s="22"/>
      <c r="G218" s="22"/>
    </row>
    <row r="219" spans="1:7" x14ac:dyDescent="0.25">
      <c r="A219" s="22"/>
      <c r="B219" s="22" t="s">
        <v>268</v>
      </c>
      <c r="C219" s="22" t="s">
        <v>94</v>
      </c>
      <c r="D219" s="22"/>
      <c r="E219" s="22"/>
      <c r="F219" s="22"/>
      <c r="G219" s="22"/>
    </row>
    <row r="220" spans="1:7" x14ac:dyDescent="0.25">
      <c r="A220" s="22"/>
      <c r="B220" s="22"/>
      <c r="C220" s="22"/>
      <c r="D220" s="22"/>
      <c r="E220" s="22"/>
      <c r="F220" s="22"/>
      <c r="G220" s="22"/>
    </row>
    <row r="221" spans="1:7" x14ac:dyDescent="0.25">
      <c r="A221" s="22" t="s">
        <v>10</v>
      </c>
      <c r="B221" s="22" t="s">
        <v>268</v>
      </c>
      <c r="C221" s="22" t="s">
        <v>83</v>
      </c>
      <c r="D221" s="22"/>
      <c r="E221" s="22"/>
      <c r="F221" s="22"/>
      <c r="G221" s="22"/>
    </row>
    <row r="222" spans="1:7" x14ac:dyDescent="0.25">
      <c r="A222" s="22" t="s">
        <v>84</v>
      </c>
      <c r="B222" s="22" t="s">
        <v>268</v>
      </c>
      <c r="C222" s="22" t="s">
        <v>85</v>
      </c>
      <c r="D222" s="22"/>
      <c r="E222" s="22"/>
      <c r="F222" s="22"/>
      <c r="G222" s="22"/>
    </row>
    <row r="223" spans="1:7" x14ac:dyDescent="0.25">
      <c r="A223" s="22" t="s">
        <v>2</v>
      </c>
      <c r="B223" s="22" t="s">
        <v>273</v>
      </c>
      <c r="C223" s="22" t="s">
        <v>274</v>
      </c>
      <c r="D223" s="23">
        <v>273000</v>
      </c>
      <c r="E223" s="23">
        <v>240457.86</v>
      </c>
      <c r="F223" s="23">
        <v>156445</v>
      </c>
      <c r="G223" s="23">
        <v>317522.25</v>
      </c>
    </row>
    <row r="224" spans="1:7" x14ac:dyDescent="0.25">
      <c r="A224" s="22" t="s">
        <v>2</v>
      </c>
      <c r="B224" s="22" t="s">
        <v>275</v>
      </c>
      <c r="C224" s="22" t="s">
        <v>276</v>
      </c>
      <c r="D224" s="22"/>
      <c r="E224" s="22"/>
      <c r="F224" s="22"/>
      <c r="G224" s="22"/>
    </row>
    <row r="225" spans="1:7" x14ac:dyDescent="0.25">
      <c r="A225" s="22" t="s">
        <v>2</v>
      </c>
      <c r="B225" s="22" t="s">
        <v>277</v>
      </c>
      <c r="C225" s="22" t="s">
        <v>278</v>
      </c>
      <c r="D225" s="22"/>
      <c r="E225" s="22"/>
      <c r="F225" s="22"/>
      <c r="G225" s="22"/>
    </row>
    <row r="226" spans="1:7" ht="31.5" x14ac:dyDescent="0.25">
      <c r="A226" s="22" t="s">
        <v>2</v>
      </c>
      <c r="B226" s="22" t="s">
        <v>279</v>
      </c>
      <c r="C226" s="22" t="s">
        <v>280</v>
      </c>
      <c r="D226" s="22"/>
      <c r="E226" s="22"/>
      <c r="F226" s="22"/>
      <c r="G226" s="22"/>
    </row>
    <row r="227" spans="1:7" x14ac:dyDescent="0.25">
      <c r="A227" s="22"/>
      <c r="B227" s="22"/>
      <c r="C227" s="22"/>
      <c r="D227" s="22"/>
      <c r="E227" s="22"/>
      <c r="F227" s="22"/>
      <c r="G227" s="22"/>
    </row>
    <row r="228" spans="1:7" x14ac:dyDescent="0.25">
      <c r="A228" s="22"/>
      <c r="B228" s="22" t="s">
        <v>268</v>
      </c>
      <c r="C228" s="22" t="s">
        <v>92</v>
      </c>
      <c r="D228" s="23">
        <v>273000</v>
      </c>
      <c r="E228" s="23">
        <v>240457.86</v>
      </c>
      <c r="F228" s="23">
        <v>156445</v>
      </c>
      <c r="G228" s="23">
        <v>317522.25</v>
      </c>
    </row>
    <row r="229" spans="1:7" x14ac:dyDescent="0.25">
      <c r="A229" s="22"/>
      <c r="B229" s="22"/>
      <c r="C229" s="22"/>
      <c r="D229" s="22"/>
      <c r="E229" s="22"/>
      <c r="F229" s="22"/>
      <c r="G229" s="22"/>
    </row>
    <row r="230" spans="1:7" x14ac:dyDescent="0.25">
      <c r="A230" s="22" t="s">
        <v>84</v>
      </c>
      <c r="B230" s="22" t="s">
        <v>268</v>
      </c>
      <c r="C230" s="22" t="s">
        <v>85</v>
      </c>
      <c r="D230" s="22"/>
      <c r="E230" s="22"/>
      <c r="F230" s="22"/>
      <c r="G230" s="22"/>
    </row>
    <row r="231" spans="1:7" x14ac:dyDescent="0.25">
      <c r="A231" s="22" t="s">
        <v>2</v>
      </c>
      <c r="B231" s="22" t="s">
        <v>281</v>
      </c>
      <c r="C231" s="22" t="s">
        <v>282</v>
      </c>
      <c r="D231" s="23">
        <v>790520</v>
      </c>
      <c r="E231" s="23">
        <v>1540349.19</v>
      </c>
      <c r="F231" s="23">
        <v>319500</v>
      </c>
      <c r="G231" s="23">
        <v>1487879.32</v>
      </c>
    </row>
    <row r="232" spans="1:7" x14ac:dyDescent="0.25">
      <c r="A232" s="22"/>
      <c r="B232" s="22"/>
      <c r="C232" s="22"/>
      <c r="D232" s="22"/>
      <c r="E232" s="22"/>
      <c r="F232" s="22"/>
      <c r="G232" s="22"/>
    </row>
    <row r="233" spans="1:7" x14ac:dyDescent="0.25">
      <c r="A233" s="22"/>
      <c r="B233" s="22" t="s">
        <v>268</v>
      </c>
      <c r="C233" s="22" t="s">
        <v>92</v>
      </c>
      <c r="D233" s="23">
        <v>790520</v>
      </c>
      <c r="E233" s="23">
        <v>1540349.19</v>
      </c>
      <c r="F233" s="23">
        <v>319500</v>
      </c>
      <c r="G233" s="23">
        <v>1487879.32</v>
      </c>
    </row>
    <row r="234" spans="1:7" x14ac:dyDescent="0.25">
      <c r="A234" s="22"/>
      <c r="B234" s="22"/>
      <c r="C234" s="22"/>
      <c r="D234" s="22"/>
      <c r="E234" s="22"/>
      <c r="F234" s="22"/>
      <c r="G234" s="22"/>
    </row>
    <row r="235" spans="1:7" x14ac:dyDescent="0.25">
      <c r="A235" s="22" t="s">
        <v>84</v>
      </c>
      <c r="B235" s="22" t="s">
        <v>268</v>
      </c>
      <c r="C235" s="22" t="s">
        <v>85</v>
      </c>
      <c r="D235" s="22"/>
      <c r="E235" s="22"/>
      <c r="F235" s="22"/>
      <c r="G235" s="22"/>
    </row>
    <row r="236" spans="1:7" x14ac:dyDescent="0.25">
      <c r="A236" s="22" t="s">
        <v>2</v>
      </c>
      <c r="B236" s="22" t="s">
        <v>283</v>
      </c>
      <c r="C236" s="22" t="s">
        <v>284</v>
      </c>
      <c r="D236" s="23">
        <v>2000</v>
      </c>
      <c r="E236" s="24">
        <v>319</v>
      </c>
      <c r="F236" s="23">
        <v>2000</v>
      </c>
      <c r="G236" s="23">
        <v>1855.2</v>
      </c>
    </row>
    <row r="237" spans="1:7" x14ac:dyDescent="0.25">
      <c r="A237" s="22"/>
      <c r="B237" s="22"/>
      <c r="C237" s="22"/>
      <c r="D237" s="22"/>
      <c r="E237" s="22"/>
      <c r="F237" s="22"/>
      <c r="G237" s="22"/>
    </row>
    <row r="238" spans="1:7" x14ac:dyDescent="0.25">
      <c r="A238" s="22"/>
      <c r="B238" s="22" t="s">
        <v>268</v>
      </c>
      <c r="C238" s="22" t="s">
        <v>92</v>
      </c>
      <c r="D238" s="23">
        <v>2000</v>
      </c>
      <c r="E238" s="24">
        <v>319</v>
      </c>
      <c r="F238" s="23">
        <v>2000</v>
      </c>
      <c r="G238" s="23">
        <v>1855.2</v>
      </c>
    </row>
    <row r="239" spans="1:7" x14ac:dyDescent="0.25">
      <c r="A239" s="22"/>
      <c r="B239" s="22"/>
      <c r="C239" s="22"/>
      <c r="D239" s="22"/>
      <c r="E239" s="22"/>
      <c r="F239" s="22"/>
      <c r="G239" s="22"/>
    </row>
    <row r="240" spans="1:7" x14ac:dyDescent="0.25">
      <c r="A240" s="22" t="s">
        <v>84</v>
      </c>
      <c r="B240" s="22" t="s">
        <v>268</v>
      </c>
      <c r="C240" s="22" t="s">
        <v>85</v>
      </c>
      <c r="D240" s="22"/>
      <c r="E240" s="22"/>
      <c r="F240" s="22"/>
      <c r="G240" s="22"/>
    </row>
    <row r="241" spans="1:7" x14ac:dyDescent="0.25">
      <c r="A241" s="22" t="s">
        <v>2</v>
      </c>
      <c r="B241" s="22" t="s">
        <v>285</v>
      </c>
      <c r="C241" s="22" t="s">
        <v>286</v>
      </c>
      <c r="D241" s="23">
        <v>2000</v>
      </c>
      <c r="E241" s="22"/>
      <c r="F241" s="23">
        <v>2000</v>
      </c>
      <c r="G241" s="23">
        <v>1600</v>
      </c>
    </row>
    <row r="242" spans="1:7" x14ac:dyDescent="0.25">
      <c r="A242" s="22"/>
      <c r="B242" s="22"/>
      <c r="C242" s="22"/>
      <c r="D242" s="22"/>
      <c r="E242" s="22"/>
      <c r="F242" s="22"/>
      <c r="G242" s="22"/>
    </row>
    <row r="243" spans="1:7" x14ac:dyDescent="0.25">
      <c r="A243" s="22"/>
      <c r="B243" s="22" t="s">
        <v>268</v>
      </c>
      <c r="C243" s="22" t="s">
        <v>92</v>
      </c>
      <c r="D243" s="23">
        <v>2000</v>
      </c>
      <c r="E243" s="22"/>
      <c r="F243" s="23">
        <v>2000</v>
      </c>
      <c r="G243" s="23">
        <v>1600</v>
      </c>
    </row>
    <row r="244" spans="1:7" x14ac:dyDescent="0.25">
      <c r="A244" s="22"/>
      <c r="B244" s="22"/>
      <c r="C244" s="22"/>
      <c r="D244" s="22"/>
      <c r="E244" s="22"/>
      <c r="F244" s="22"/>
      <c r="G244" s="22"/>
    </row>
    <row r="245" spans="1:7" x14ac:dyDescent="0.25">
      <c r="A245" s="22" t="s">
        <v>84</v>
      </c>
      <c r="B245" s="22" t="s">
        <v>268</v>
      </c>
      <c r="C245" s="22" t="s">
        <v>85</v>
      </c>
      <c r="D245" s="22"/>
      <c r="E245" s="22"/>
      <c r="F245" s="22"/>
      <c r="G245" s="22"/>
    </row>
    <row r="246" spans="1:7" x14ac:dyDescent="0.25">
      <c r="A246" s="22" t="s">
        <v>2</v>
      </c>
      <c r="B246" s="22" t="s">
        <v>287</v>
      </c>
      <c r="C246" s="22" t="s">
        <v>288</v>
      </c>
      <c r="D246" s="23">
        <v>243390</v>
      </c>
      <c r="E246" s="23">
        <v>59298.97</v>
      </c>
      <c r="F246" s="23">
        <v>102000</v>
      </c>
      <c r="G246" s="23">
        <v>129039.14</v>
      </c>
    </row>
    <row r="247" spans="1:7" x14ac:dyDescent="0.25">
      <c r="A247" s="22" t="s">
        <v>2</v>
      </c>
      <c r="B247" s="22" t="s">
        <v>289</v>
      </c>
      <c r="C247" s="22" t="s">
        <v>290</v>
      </c>
      <c r="D247" s="23">
        <v>11970.12</v>
      </c>
      <c r="E247" s="23">
        <v>4966.07</v>
      </c>
      <c r="F247" s="23">
        <v>12000</v>
      </c>
      <c r="G247" s="23">
        <v>13572.85</v>
      </c>
    </row>
    <row r="248" spans="1:7" x14ac:dyDescent="0.25">
      <c r="A248" s="22"/>
      <c r="B248" s="22"/>
      <c r="C248" s="22"/>
      <c r="D248" s="22"/>
      <c r="E248" s="22"/>
      <c r="F248" s="22"/>
      <c r="G248" s="22"/>
    </row>
    <row r="249" spans="1:7" x14ac:dyDescent="0.25">
      <c r="A249" s="22"/>
      <c r="B249" s="22" t="s">
        <v>268</v>
      </c>
      <c r="C249" s="22" t="s">
        <v>92</v>
      </c>
      <c r="D249" s="23">
        <v>255360.12</v>
      </c>
      <c r="E249" s="23">
        <v>64265.04</v>
      </c>
      <c r="F249" s="23">
        <v>114000</v>
      </c>
      <c r="G249" s="23">
        <v>142611.99</v>
      </c>
    </row>
    <row r="250" spans="1:7" x14ac:dyDescent="0.25">
      <c r="A250" s="22"/>
      <c r="B250" s="22"/>
      <c r="C250" s="22"/>
      <c r="D250" s="22"/>
      <c r="E250" s="22"/>
      <c r="F250" s="22"/>
      <c r="G250" s="22"/>
    </row>
    <row r="251" spans="1:7" x14ac:dyDescent="0.25">
      <c r="A251" s="22"/>
      <c r="B251" s="22"/>
      <c r="C251" s="22"/>
      <c r="D251" s="22"/>
      <c r="E251" s="22"/>
      <c r="F251" s="22"/>
      <c r="G251" s="22"/>
    </row>
    <row r="252" spans="1:7" x14ac:dyDescent="0.25">
      <c r="A252" s="22"/>
      <c r="B252" s="22" t="s">
        <v>268</v>
      </c>
      <c r="C252" s="22" t="s">
        <v>94</v>
      </c>
      <c r="D252" s="23">
        <v>1322880.1200000001</v>
      </c>
      <c r="E252" s="23">
        <v>1845391.09</v>
      </c>
      <c r="F252" s="23">
        <v>593945</v>
      </c>
      <c r="G252" s="23">
        <v>1951468.76</v>
      </c>
    </row>
    <row r="253" spans="1:7" x14ac:dyDescent="0.25">
      <c r="A253" s="22"/>
      <c r="B253" s="22"/>
      <c r="C253" s="22"/>
      <c r="D253" s="22"/>
      <c r="E253" s="22"/>
      <c r="F253" s="22"/>
      <c r="G253" s="22"/>
    </row>
    <row r="254" spans="1:7" x14ac:dyDescent="0.25">
      <c r="A254" s="22" t="s">
        <v>10</v>
      </c>
      <c r="B254" s="22" t="s">
        <v>268</v>
      </c>
      <c r="C254" s="22" t="s">
        <v>83</v>
      </c>
      <c r="D254" s="22"/>
      <c r="E254" s="22"/>
      <c r="F254" s="22"/>
      <c r="G254" s="22"/>
    </row>
    <row r="255" spans="1:7" x14ac:dyDescent="0.25">
      <c r="A255" s="22" t="s">
        <v>84</v>
      </c>
      <c r="B255" s="22" t="s">
        <v>268</v>
      </c>
      <c r="C255" s="22" t="s">
        <v>85</v>
      </c>
      <c r="D255" s="22"/>
      <c r="E255" s="22"/>
      <c r="F255" s="22"/>
      <c r="G255" s="22"/>
    </row>
    <row r="256" spans="1:7" x14ac:dyDescent="0.25">
      <c r="A256" s="22" t="s">
        <v>2</v>
      </c>
      <c r="B256" s="22" t="s">
        <v>291</v>
      </c>
      <c r="C256" s="22" t="s">
        <v>292</v>
      </c>
      <c r="D256" s="22"/>
      <c r="E256" s="23">
        <v>2317</v>
      </c>
      <c r="F256" s="22"/>
      <c r="G256" s="23">
        <v>1853.6</v>
      </c>
    </row>
    <row r="257" spans="1:7" x14ac:dyDescent="0.25">
      <c r="A257" s="22"/>
      <c r="B257" s="22"/>
      <c r="C257" s="22"/>
      <c r="D257" s="22"/>
      <c r="E257" s="22"/>
      <c r="F257" s="22"/>
      <c r="G257" s="22"/>
    </row>
    <row r="258" spans="1:7" x14ac:dyDescent="0.25">
      <c r="A258" s="22"/>
      <c r="B258" s="22" t="s">
        <v>268</v>
      </c>
      <c r="C258" s="22" t="s">
        <v>92</v>
      </c>
      <c r="D258" s="22"/>
      <c r="E258" s="23">
        <v>2317</v>
      </c>
      <c r="F258" s="22"/>
      <c r="G258" s="23">
        <v>1853.6</v>
      </c>
    </row>
    <row r="259" spans="1:7" x14ac:dyDescent="0.25">
      <c r="A259" s="22"/>
      <c r="B259" s="22"/>
      <c r="C259" s="22"/>
      <c r="D259" s="22"/>
      <c r="E259" s="22"/>
      <c r="F259" s="22"/>
      <c r="G259" s="22"/>
    </row>
    <row r="260" spans="1:7" x14ac:dyDescent="0.25">
      <c r="A260" s="22" t="s">
        <v>84</v>
      </c>
      <c r="B260" s="22" t="s">
        <v>268</v>
      </c>
      <c r="C260" s="22" t="s">
        <v>85</v>
      </c>
      <c r="D260" s="22"/>
      <c r="E260" s="22"/>
      <c r="F260" s="22"/>
      <c r="G260" s="22"/>
    </row>
    <row r="261" spans="1:7" x14ac:dyDescent="0.25">
      <c r="A261" s="22" t="s">
        <v>2</v>
      </c>
      <c r="B261" s="22" t="s">
        <v>293</v>
      </c>
      <c r="C261" s="22" t="s">
        <v>294</v>
      </c>
      <c r="D261" s="22"/>
      <c r="E261" s="22"/>
      <c r="F261" s="22"/>
      <c r="G261" s="22"/>
    </row>
    <row r="262" spans="1:7" x14ac:dyDescent="0.25">
      <c r="A262" s="22"/>
      <c r="B262" s="22"/>
      <c r="C262" s="22"/>
      <c r="D262" s="22"/>
      <c r="E262" s="22"/>
      <c r="F262" s="22"/>
      <c r="G262" s="22"/>
    </row>
    <row r="263" spans="1:7" x14ac:dyDescent="0.25">
      <c r="A263" s="22"/>
      <c r="B263" s="22" t="s">
        <v>268</v>
      </c>
      <c r="C263" s="22" t="s">
        <v>92</v>
      </c>
      <c r="D263" s="22"/>
      <c r="E263" s="22"/>
      <c r="F263" s="22"/>
      <c r="G263" s="22"/>
    </row>
    <row r="264" spans="1:7" x14ac:dyDescent="0.25">
      <c r="A264" s="22"/>
      <c r="B264" s="22"/>
      <c r="C264" s="22"/>
      <c r="D264" s="22"/>
      <c r="E264" s="22"/>
      <c r="F264" s="22"/>
      <c r="G264" s="22"/>
    </row>
    <row r="265" spans="1:7" x14ac:dyDescent="0.25">
      <c r="A265" s="22"/>
      <c r="B265" s="22"/>
      <c r="C265" s="22"/>
      <c r="D265" s="22"/>
      <c r="E265" s="22"/>
      <c r="F265" s="22"/>
      <c r="G265" s="22"/>
    </row>
    <row r="266" spans="1:7" x14ac:dyDescent="0.25">
      <c r="A266" s="22"/>
      <c r="B266" s="22" t="s">
        <v>268</v>
      </c>
      <c r="C266" s="22" t="s">
        <v>94</v>
      </c>
      <c r="D266" s="22"/>
      <c r="E266" s="23">
        <v>2317</v>
      </c>
      <c r="F266" s="22"/>
      <c r="G266" s="23">
        <v>1853.6</v>
      </c>
    </row>
    <row r="267" spans="1:7" x14ac:dyDescent="0.25">
      <c r="A267" s="22"/>
      <c r="B267" s="22"/>
      <c r="C267" s="22"/>
      <c r="D267" s="22"/>
      <c r="E267" s="22"/>
      <c r="F267" s="22"/>
      <c r="G267" s="22"/>
    </row>
    <row r="268" spans="1:7" x14ac:dyDescent="0.25">
      <c r="A268" s="22" t="s">
        <v>10</v>
      </c>
      <c r="B268" s="22" t="s">
        <v>268</v>
      </c>
      <c r="C268" s="22" t="s">
        <v>83</v>
      </c>
      <c r="D268" s="22"/>
      <c r="E268" s="22"/>
      <c r="F268" s="22"/>
      <c r="G268" s="22"/>
    </row>
    <row r="269" spans="1:7" x14ac:dyDescent="0.25">
      <c r="A269" s="22" t="s">
        <v>84</v>
      </c>
      <c r="B269" s="22" t="s">
        <v>268</v>
      </c>
      <c r="C269" s="22" t="s">
        <v>85</v>
      </c>
      <c r="D269" s="22"/>
      <c r="E269" s="22"/>
      <c r="F269" s="22"/>
      <c r="G269" s="22"/>
    </row>
    <row r="270" spans="1:7" x14ac:dyDescent="0.25">
      <c r="A270" s="22" t="s">
        <v>2</v>
      </c>
      <c r="B270" s="22" t="s">
        <v>295</v>
      </c>
      <c r="C270" s="22" t="s">
        <v>296</v>
      </c>
      <c r="D270" s="23">
        <v>232841.98</v>
      </c>
      <c r="E270" s="23">
        <v>85504.99</v>
      </c>
      <c r="F270" s="23">
        <v>113945</v>
      </c>
      <c r="G270" s="23">
        <v>159559.99</v>
      </c>
    </row>
    <row r="271" spans="1:7" x14ac:dyDescent="0.25">
      <c r="A271" s="22"/>
      <c r="B271" s="22"/>
      <c r="C271" s="22"/>
      <c r="D271" s="22"/>
      <c r="E271" s="22"/>
      <c r="F271" s="22"/>
      <c r="G271" s="22"/>
    </row>
    <row r="272" spans="1:7" x14ac:dyDescent="0.25">
      <c r="A272" s="22"/>
      <c r="B272" s="22" t="s">
        <v>268</v>
      </c>
      <c r="C272" s="22" t="s">
        <v>92</v>
      </c>
      <c r="D272" s="23">
        <v>232841.98</v>
      </c>
      <c r="E272" s="23">
        <v>85504.99</v>
      </c>
      <c r="F272" s="23">
        <v>113945</v>
      </c>
      <c r="G272" s="23">
        <v>159559.99</v>
      </c>
    </row>
    <row r="273" spans="1:7" x14ac:dyDescent="0.25">
      <c r="A273" s="22"/>
      <c r="B273" s="22"/>
      <c r="C273" s="22"/>
      <c r="D273" s="22"/>
      <c r="E273" s="22"/>
      <c r="F273" s="22"/>
      <c r="G273" s="22"/>
    </row>
    <row r="274" spans="1:7" x14ac:dyDescent="0.25">
      <c r="A274" s="22" t="s">
        <v>84</v>
      </c>
      <c r="B274" s="22" t="s">
        <v>268</v>
      </c>
      <c r="C274" s="22" t="s">
        <v>85</v>
      </c>
      <c r="D274" s="22"/>
      <c r="E274" s="22"/>
      <c r="F274" s="22"/>
      <c r="G274" s="22"/>
    </row>
    <row r="275" spans="1:7" x14ac:dyDescent="0.25">
      <c r="A275" s="22" t="s">
        <v>2</v>
      </c>
      <c r="B275" s="22" t="s">
        <v>297</v>
      </c>
      <c r="C275" s="22" t="s">
        <v>298</v>
      </c>
      <c r="D275" s="23">
        <v>17546</v>
      </c>
      <c r="E275" s="23">
        <v>13182.83</v>
      </c>
      <c r="F275" s="23">
        <v>24500</v>
      </c>
      <c r="G275" s="23">
        <v>30146.26</v>
      </c>
    </row>
    <row r="276" spans="1:7" x14ac:dyDescent="0.25">
      <c r="A276" s="22"/>
      <c r="B276" s="22"/>
      <c r="C276" s="22"/>
      <c r="D276" s="22"/>
      <c r="E276" s="22"/>
      <c r="F276" s="22"/>
      <c r="G276" s="22"/>
    </row>
    <row r="277" spans="1:7" x14ac:dyDescent="0.25">
      <c r="A277" s="22"/>
      <c r="B277" s="22" t="s">
        <v>268</v>
      </c>
      <c r="C277" s="22" t="s">
        <v>92</v>
      </c>
      <c r="D277" s="23">
        <v>17546</v>
      </c>
      <c r="E277" s="23">
        <v>13182.83</v>
      </c>
      <c r="F277" s="23">
        <v>24500</v>
      </c>
      <c r="G277" s="23">
        <v>30146.26</v>
      </c>
    </row>
    <row r="278" spans="1:7" x14ac:dyDescent="0.25">
      <c r="A278" s="22"/>
      <c r="B278" s="22"/>
      <c r="C278" s="22"/>
      <c r="D278" s="22"/>
      <c r="E278" s="22"/>
      <c r="F278" s="22"/>
      <c r="G278" s="22"/>
    </row>
    <row r="279" spans="1:7" x14ac:dyDescent="0.25">
      <c r="A279" s="22" t="s">
        <v>84</v>
      </c>
      <c r="B279" s="22" t="s">
        <v>268</v>
      </c>
      <c r="C279" s="22" t="s">
        <v>85</v>
      </c>
      <c r="D279" s="22"/>
      <c r="E279" s="22"/>
      <c r="F279" s="22"/>
      <c r="G279" s="22"/>
    </row>
    <row r="280" spans="1:7" x14ac:dyDescent="0.25">
      <c r="A280" s="22" t="s">
        <v>2</v>
      </c>
      <c r="B280" s="22" t="s">
        <v>299</v>
      </c>
      <c r="C280" s="22" t="s">
        <v>300</v>
      </c>
      <c r="D280" s="23">
        <v>54156.09</v>
      </c>
      <c r="E280" s="23">
        <v>7596.26</v>
      </c>
      <c r="F280" s="23">
        <v>54000</v>
      </c>
      <c r="G280" s="23">
        <v>49277</v>
      </c>
    </row>
    <row r="281" spans="1:7" x14ac:dyDescent="0.25">
      <c r="A281" s="22"/>
      <c r="B281" s="22"/>
      <c r="C281" s="22"/>
      <c r="D281" s="22"/>
      <c r="E281" s="22"/>
      <c r="F281" s="22"/>
      <c r="G281" s="22"/>
    </row>
    <row r="282" spans="1:7" x14ac:dyDescent="0.25">
      <c r="A282" s="22"/>
      <c r="B282" s="22" t="s">
        <v>268</v>
      </c>
      <c r="C282" s="22" t="s">
        <v>92</v>
      </c>
      <c r="D282" s="23">
        <v>54156.09</v>
      </c>
      <c r="E282" s="23">
        <v>7596.26</v>
      </c>
      <c r="F282" s="23">
        <v>54000</v>
      </c>
      <c r="G282" s="23">
        <v>49277</v>
      </c>
    </row>
    <row r="283" spans="1:7" x14ac:dyDescent="0.25">
      <c r="A283" s="22"/>
      <c r="B283" s="22"/>
      <c r="C283" s="22"/>
      <c r="D283" s="22"/>
      <c r="E283" s="22"/>
      <c r="F283" s="22"/>
      <c r="G283" s="22"/>
    </row>
    <row r="284" spans="1:7" x14ac:dyDescent="0.25">
      <c r="A284" s="22" t="s">
        <v>84</v>
      </c>
      <c r="B284" s="22" t="s">
        <v>268</v>
      </c>
      <c r="C284" s="22" t="s">
        <v>85</v>
      </c>
      <c r="D284" s="22"/>
      <c r="E284" s="22"/>
      <c r="F284" s="22"/>
      <c r="G284" s="22"/>
    </row>
    <row r="285" spans="1:7" x14ac:dyDescent="0.25">
      <c r="A285" s="22" t="s">
        <v>2</v>
      </c>
      <c r="B285" s="22" t="s">
        <v>301</v>
      </c>
      <c r="C285" s="22" t="s">
        <v>302</v>
      </c>
      <c r="D285" s="23">
        <v>177596.28</v>
      </c>
      <c r="E285" s="23">
        <v>27072.66</v>
      </c>
      <c r="F285" s="23">
        <v>410624</v>
      </c>
      <c r="G285" s="23">
        <v>350157.32</v>
      </c>
    </row>
    <row r="286" spans="1:7" x14ac:dyDescent="0.25">
      <c r="A286" s="22"/>
      <c r="B286" s="22"/>
      <c r="C286" s="22"/>
      <c r="D286" s="22"/>
      <c r="E286" s="22"/>
      <c r="F286" s="22"/>
      <c r="G286" s="22"/>
    </row>
    <row r="287" spans="1:7" x14ac:dyDescent="0.25">
      <c r="A287" s="22"/>
      <c r="B287" s="22" t="s">
        <v>268</v>
      </c>
      <c r="C287" s="22" t="s">
        <v>92</v>
      </c>
      <c r="D287" s="23">
        <v>177596.28</v>
      </c>
      <c r="E287" s="23">
        <v>27072.66</v>
      </c>
      <c r="F287" s="23">
        <v>410624</v>
      </c>
      <c r="G287" s="23">
        <v>350157.32</v>
      </c>
    </row>
    <row r="288" spans="1:7" x14ac:dyDescent="0.25">
      <c r="A288" s="22"/>
      <c r="B288" s="22"/>
      <c r="C288" s="22"/>
      <c r="D288" s="22"/>
      <c r="E288" s="22"/>
      <c r="F288" s="22"/>
      <c r="G288" s="22"/>
    </row>
    <row r="289" spans="1:7" x14ac:dyDescent="0.25">
      <c r="A289" s="22" t="s">
        <v>84</v>
      </c>
      <c r="B289" s="22" t="s">
        <v>268</v>
      </c>
      <c r="C289" s="22" t="s">
        <v>85</v>
      </c>
      <c r="D289" s="22"/>
      <c r="E289" s="22"/>
      <c r="F289" s="22"/>
      <c r="G289" s="22"/>
    </row>
    <row r="290" spans="1:7" x14ac:dyDescent="0.25">
      <c r="A290" s="22" t="s">
        <v>2</v>
      </c>
      <c r="B290" s="22" t="s">
        <v>303</v>
      </c>
      <c r="C290" s="22" t="s">
        <v>304</v>
      </c>
      <c r="D290" s="23">
        <v>164090.88</v>
      </c>
      <c r="E290" s="23">
        <v>43271.46</v>
      </c>
      <c r="F290" s="23">
        <v>164000</v>
      </c>
      <c r="G290" s="23">
        <v>165817.16</v>
      </c>
    </row>
    <row r="291" spans="1:7" x14ac:dyDescent="0.25">
      <c r="A291" s="22" t="s">
        <v>2</v>
      </c>
      <c r="B291" s="22" t="s">
        <v>305</v>
      </c>
      <c r="C291" s="22" t="s">
        <v>306</v>
      </c>
      <c r="D291" s="22"/>
      <c r="E291" s="22"/>
      <c r="F291" s="22"/>
      <c r="G291" s="22"/>
    </row>
    <row r="292" spans="1:7" x14ac:dyDescent="0.25">
      <c r="A292" s="22"/>
      <c r="B292" s="22"/>
      <c r="C292" s="22"/>
      <c r="D292" s="22"/>
      <c r="E292" s="22"/>
      <c r="F292" s="22"/>
      <c r="G292" s="22"/>
    </row>
    <row r="293" spans="1:7" x14ac:dyDescent="0.25">
      <c r="A293" s="22"/>
      <c r="B293" s="22" t="s">
        <v>268</v>
      </c>
      <c r="C293" s="22" t="s">
        <v>92</v>
      </c>
      <c r="D293" s="23">
        <v>164090.88</v>
      </c>
      <c r="E293" s="23">
        <v>43271.46</v>
      </c>
      <c r="F293" s="23">
        <v>164000</v>
      </c>
      <c r="G293" s="23">
        <v>165817.16</v>
      </c>
    </row>
    <row r="294" spans="1:7" x14ac:dyDescent="0.25">
      <c r="A294" s="22"/>
      <c r="B294" s="22"/>
      <c r="C294" s="22"/>
      <c r="D294" s="22"/>
      <c r="E294" s="22"/>
      <c r="F294" s="22"/>
      <c r="G294" s="22"/>
    </row>
    <row r="295" spans="1:7" x14ac:dyDescent="0.25">
      <c r="A295" s="22"/>
      <c r="B295" s="22"/>
      <c r="C295" s="22"/>
      <c r="D295" s="22"/>
      <c r="E295" s="22"/>
      <c r="F295" s="22"/>
      <c r="G295" s="22"/>
    </row>
    <row r="296" spans="1:7" x14ac:dyDescent="0.25">
      <c r="A296" s="22"/>
      <c r="B296" s="22" t="s">
        <v>268</v>
      </c>
      <c r="C296" s="22" t="s">
        <v>94</v>
      </c>
      <c r="D296" s="23">
        <v>646231.23</v>
      </c>
      <c r="E296" s="23">
        <v>176628.2</v>
      </c>
      <c r="F296" s="23">
        <v>767069</v>
      </c>
      <c r="G296" s="23">
        <v>754957.73</v>
      </c>
    </row>
    <row r="297" spans="1:7" x14ac:dyDescent="0.25">
      <c r="A297" s="22"/>
      <c r="B297" s="22"/>
      <c r="C297" s="22"/>
      <c r="D297" s="22"/>
      <c r="E297" s="22"/>
      <c r="F297" s="22"/>
      <c r="G297" s="22"/>
    </row>
    <row r="298" spans="1:7" x14ac:dyDescent="0.25">
      <c r="A298" s="22" t="s">
        <v>10</v>
      </c>
      <c r="B298" s="22" t="s">
        <v>268</v>
      </c>
      <c r="C298" s="22" t="s">
        <v>83</v>
      </c>
      <c r="D298" s="22"/>
      <c r="E298" s="22"/>
      <c r="F298" s="22"/>
      <c r="G298" s="22"/>
    </row>
    <row r="299" spans="1:7" x14ac:dyDescent="0.25">
      <c r="A299" s="22" t="s">
        <v>84</v>
      </c>
      <c r="B299" s="22" t="s">
        <v>268</v>
      </c>
      <c r="C299" s="22" t="s">
        <v>85</v>
      </c>
      <c r="D299" s="22"/>
      <c r="E299" s="22"/>
      <c r="F299" s="22"/>
      <c r="G299" s="22"/>
    </row>
    <row r="300" spans="1:7" x14ac:dyDescent="0.25">
      <c r="A300" s="22" t="s">
        <v>2</v>
      </c>
      <c r="B300" s="22" t="s">
        <v>303</v>
      </c>
      <c r="C300" s="22" t="s">
        <v>307</v>
      </c>
      <c r="D300" s="22"/>
      <c r="E300" s="22"/>
      <c r="F300" s="22"/>
      <c r="G300" s="22"/>
    </row>
    <row r="301" spans="1:7" x14ac:dyDescent="0.25">
      <c r="A301" s="22"/>
      <c r="B301" s="22"/>
      <c r="C301" s="22"/>
      <c r="D301" s="22"/>
      <c r="E301" s="22"/>
      <c r="F301" s="22"/>
      <c r="G301" s="22"/>
    </row>
    <row r="302" spans="1:7" x14ac:dyDescent="0.25">
      <c r="A302" s="22"/>
      <c r="B302" s="22" t="s">
        <v>268</v>
      </c>
      <c r="C302" s="22" t="s">
        <v>92</v>
      </c>
      <c r="D302" s="22"/>
      <c r="E302" s="22"/>
      <c r="F302" s="22"/>
      <c r="G302" s="22"/>
    </row>
    <row r="303" spans="1:7" x14ac:dyDescent="0.25">
      <c r="A303" s="22"/>
      <c r="B303" s="22"/>
      <c r="C303" s="22"/>
      <c r="D303" s="22"/>
      <c r="E303" s="22"/>
      <c r="F303" s="22"/>
      <c r="G303" s="22"/>
    </row>
    <row r="304" spans="1:7" x14ac:dyDescent="0.25">
      <c r="A304" s="22"/>
      <c r="B304" s="22"/>
      <c r="C304" s="22"/>
      <c r="D304" s="22"/>
      <c r="E304" s="22"/>
      <c r="F304" s="22"/>
      <c r="G304" s="22"/>
    </row>
    <row r="305" spans="1:7" x14ac:dyDescent="0.25">
      <c r="A305" s="22"/>
      <c r="B305" s="22" t="s">
        <v>268</v>
      </c>
      <c r="C305" s="22" t="s">
        <v>94</v>
      </c>
      <c r="D305" s="22"/>
      <c r="E305" s="22"/>
      <c r="F305" s="22"/>
      <c r="G305" s="22"/>
    </row>
    <row r="306" spans="1:7" x14ac:dyDescent="0.25">
      <c r="A306" s="22"/>
      <c r="B306" s="22"/>
      <c r="C306" s="22"/>
      <c r="D306" s="22"/>
      <c r="E306" s="22"/>
      <c r="F306" s="22"/>
      <c r="G306" s="22"/>
    </row>
    <row r="307" spans="1:7" x14ac:dyDescent="0.25">
      <c r="A307" s="22" t="s">
        <v>10</v>
      </c>
      <c r="B307" s="22" t="s">
        <v>268</v>
      </c>
      <c r="C307" s="22" t="s">
        <v>83</v>
      </c>
      <c r="D307" s="22"/>
      <c r="E307" s="22"/>
      <c r="F307" s="22"/>
      <c r="G307" s="22"/>
    </row>
    <row r="308" spans="1:7" x14ac:dyDescent="0.25">
      <c r="A308" s="22" t="s">
        <v>84</v>
      </c>
      <c r="B308" s="22" t="s">
        <v>268</v>
      </c>
      <c r="C308" s="22" t="s">
        <v>85</v>
      </c>
      <c r="D308" s="22"/>
      <c r="E308" s="22"/>
      <c r="F308" s="22"/>
      <c r="G308" s="22"/>
    </row>
    <row r="309" spans="1:7" x14ac:dyDescent="0.25">
      <c r="A309" s="22" t="s">
        <v>2</v>
      </c>
      <c r="B309" s="22" t="s">
        <v>308</v>
      </c>
      <c r="C309" s="22" t="s">
        <v>309</v>
      </c>
      <c r="D309" s="23">
        <v>12500</v>
      </c>
      <c r="E309" s="24">
        <v>457.5</v>
      </c>
      <c r="F309" s="23">
        <v>16000</v>
      </c>
      <c r="G309" s="23">
        <v>13166</v>
      </c>
    </row>
    <row r="310" spans="1:7" x14ac:dyDescent="0.25">
      <c r="A310" s="22"/>
      <c r="B310" s="22"/>
      <c r="C310" s="22"/>
      <c r="D310" s="22"/>
      <c r="E310" s="22"/>
      <c r="F310" s="22"/>
      <c r="G310" s="22"/>
    </row>
    <row r="311" spans="1:7" x14ac:dyDescent="0.25">
      <c r="A311" s="22"/>
      <c r="B311" s="22" t="s">
        <v>268</v>
      </c>
      <c r="C311" s="22" t="s">
        <v>92</v>
      </c>
      <c r="D311" s="23">
        <v>12500</v>
      </c>
      <c r="E311" s="24">
        <v>457.5</v>
      </c>
      <c r="F311" s="23">
        <v>16000</v>
      </c>
      <c r="G311" s="23">
        <v>13166</v>
      </c>
    </row>
    <row r="312" spans="1:7" x14ac:dyDescent="0.25">
      <c r="A312" s="22"/>
      <c r="B312" s="22"/>
      <c r="C312" s="22"/>
      <c r="D312" s="22"/>
      <c r="E312" s="22"/>
      <c r="F312" s="22"/>
      <c r="G312" s="22"/>
    </row>
    <row r="313" spans="1:7" x14ac:dyDescent="0.25">
      <c r="A313" s="22" t="s">
        <v>84</v>
      </c>
      <c r="B313" s="22" t="s">
        <v>268</v>
      </c>
      <c r="C313" s="22" t="s">
        <v>85</v>
      </c>
      <c r="D313" s="22"/>
      <c r="E313" s="22"/>
      <c r="F313" s="22"/>
      <c r="G313" s="22"/>
    </row>
    <row r="314" spans="1:7" x14ac:dyDescent="0.25">
      <c r="A314" s="22" t="s">
        <v>2</v>
      </c>
      <c r="B314" s="22" t="s">
        <v>310</v>
      </c>
      <c r="C314" s="22" t="s">
        <v>311</v>
      </c>
      <c r="D314" s="22"/>
      <c r="E314" s="23">
        <v>1718.44</v>
      </c>
      <c r="F314" s="22"/>
      <c r="G314" s="23">
        <v>1374.75</v>
      </c>
    </row>
    <row r="315" spans="1:7" x14ac:dyDescent="0.25">
      <c r="A315" s="22"/>
      <c r="B315" s="22"/>
      <c r="C315" s="22"/>
      <c r="D315" s="22"/>
      <c r="E315" s="22"/>
      <c r="F315" s="22"/>
      <c r="G315" s="22"/>
    </row>
    <row r="316" spans="1:7" x14ac:dyDescent="0.25">
      <c r="A316" s="22"/>
      <c r="B316" s="22" t="s">
        <v>268</v>
      </c>
      <c r="C316" s="22" t="s">
        <v>92</v>
      </c>
      <c r="D316" s="22"/>
      <c r="E316" s="23">
        <v>1718.44</v>
      </c>
      <c r="F316" s="22"/>
      <c r="G316" s="23">
        <v>1374.75</v>
      </c>
    </row>
    <row r="317" spans="1:7" x14ac:dyDescent="0.25">
      <c r="A317" s="22"/>
      <c r="B317" s="22"/>
      <c r="C317" s="22"/>
      <c r="D317" s="22"/>
      <c r="E317" s="22"/>
      <c r="F317" s="22"/>
      <c r="G317" s="22"/>
    </row>
    <row r="318" spans="1:7" x14ac:dyDescent="0.25">
      <c r="A318" s="22" t="s">
        <v>84</v>
      </c>
      <c r="B318" s="22" t="s">
        <v>268</v>
      </c>
      <c r="C318" s="22" t="s">
        <v>85</v>
      </c>
      <c r="D318" s="22"/>
      <c r="E318" s="22"/>
      <c r="F318" s="22"/>
      <c r="G318" s="22"/>
    </row>
    <row r="319" spans="1:7" x14ac:dyDescent="0.25">
      <c r="A319" s="22" t="s">
        <v>2</v>
      </c>
      <c r="B319" s="22" t="s">
        <v>312</v>
      </c>
      <c r="C319" s="22" t="s">
        <v>313</v>
      </c>
      <c r="D319" s="23">
        <v>290395</v>
      </c>
      <c r="E319" s="23">
        <v>203177.53</v>
      </c>
      <c r="F319" s="23">
        <v>240000</v>
      </c>
      <c r="G319" s="23">
        <v>354542</v>
      </c>
    </row>
    <row r="320" spans="1:7" x14ac:dyDescent="0.25">
      <c r="A320" s="22"/>
      <c r="B320" s="22"/>
      <c r="C320" s="22"/>
      <c r="D320" s="22"/>
      <c r="E320" s="22"/>
      <c r="F320" s="22"/>
      <c r="G320" s="22"/>
    </row>
    <row r="321" spans="1:7" x14ac:dyDescent="0.25">
      <c r="A321" s="22"/>
      <c r="B321" s="22" t="s">
        <v>268</v>
      </c>
      <c r="C321" s="22" t="s">
        <v>92</v>
      </c>
      <c r="D321" s="23">
        <v>290395</v>
      </c>
      <c r="E321" s="23">
        <v>203177.53</v>
      </c>
      <c r="F321" s="23">
        <v>240000</v>
      </c>
      <c r="G321" s="23">
        <v>354542</v>
      </c>
    </row>
    <row r="322" spans="1:7" x14ac:dyDescent="0.25">
      <c r="A322" s="22"/>
      <c r="B322" s="22"/>
      <c r="C322" s="22"/>
      <c r="D322" s="22"/>
      <c r="E322" s="22"/>
      <c r="F322" s="22"/>
      <c r="G322" s="22"/>
    </row>
    <row r="323" spans="1:7" x14ac:dyDescent="0.25">
      <c r="A323" s="22" t="s">
        <v>84</v>
      </c>
      <c r="B323" s="22" t="s">
        <v>268</v>
      </c>
      <c r="C323" s="22" t="s">
        <v>85</v>
      </c>
      <c r="D323" s="22"/>
      <c r="E323" s="22"/>
      <c r="F323" s="22"/>
      <c r="G323" s="22"/>
    </row>
    <row r="324" spans="1:7" x14ac:dyDescent="0.25">
      <c r="A324" s="22" t="s">
        <v>2</v>
      </c>
      <c r="B324" s="22" t="s">
        <v>314</v>
      </c>
      <c r="C324" s="22" t="s">
        <v>315</v>
      </c>
      <c r="D324" s="22"/>
      <c r="E324" s="24">
        <v>128.91</v>
      </c>
      <c r="F324" s="22"/>
      <c r="G324" s="24">
        <v>103.12</v>
      </c>
    </row>
    <row r="325" spans="1:7" x14ac:dyDescent="0.25">
      <c r="A325" s="22"/>
      <c r="B325" s="22"/>
      <c r="C325" s="22"/>
      <c r="D325" s="22"/>
      <c r="E325" s="22"/>
      <c r="F325" s="22"/>
      <c r="G325" s="22"/>
    </row>
    <row r="326" spans="1:7" x14ac:dyDescent="0.25">
      <c r="A326" s="22"/>
      <c r="B326" s="22" t="s">
        <v>268</v>
      </c>
      <c r="C326" s="22" t="s">
        <v>92</v>
      </c>
      <c r="D326" s="22"/>
      <c r="E326" s="24">
        <v>128.91</v>
      </c>
      <c r="F326" s="22"/>
      <c r="G326" s="24">
        <v>103.12</v>
      </c>
    </row>
    <row r="327" spans="1:7" x14ac:dyDescent="0.25">
      <c r="A327" s="22"/>
      <c r="B327" s="22"/>
      <c r="C327" s="22"/>
      <c r="D327" s="22"/>
      <c r="E327" s="22"/>
      <c r="F327" s="22"/>
      <c r="G327" s="22"/>
    </row>
    <row r="328" spans="1:7" x14ac:dyDescent="0.25">
      <c r="A328" s="22"/>
      <c r="B328" s="22"/>
      <c r="C328" s="22"/>
      <c r="D328" s="22"/>
      <c r="E328" s="22"/>
      <c r="F328" s="22"/>
      <c r="G328" s="22"/>
    </row>
    <row r="329" spans="1:7" x14ac:dyDescent="0.25">
      <c r="A329" s="22"/>
      <c r="B329" s="22" t="s">
        <v>268</v>
      </c>
      <c r="C329" s="22" t="s">
        <v>94</v>
      </c>
      <c r="D329" s="23">
        <v>302895</v>
      </c>
      <c r="E329" s="23">
        <v>205482.38</v>
      </c>
      <c r="F329" s="23">
        <v>256000</v>
      </c>
      <c r="G329" s="23">
        <v>369185.87</v>
      </c>
    </row>
    <row r="330" spans="1:7" x14ac:dyDescent="0.25">
      <c r="A330" s="22"/>
      <c r="B330" s="22"/>
      <c r="C330" s="22"/>
      <c r="D330" s="22"/>
      <c r="E330" s="22"/>
      <c r="F330" s="22"/>
      <c r="G330" s="22"/>
    </row>
    <row r="331" spans="1:7" x14ac:dyDescent="0.25">
      <c r="A331" s="22" t="s">
        <v>10</v>
      </c>
      <c r="B331" s="22" t="s">
        <v>268</v>
      </c>
      <c r="C331" s="22" t="s">
        <v>83</v>
      </c>
      <c r="D331" s="22"/>
      <c r="E331" s="22"/>
      <c r="F331" s="22"/>
      <c r="G331" s="22"/>
    </row>
    <row r="332" spans="1:7" x14ac:dyDescent="0.25">
      <c r="A332" s="22" t="s">
        <v>84</v>
      </c>
      <c r="B332" s="22" t="s">
        <v>268</v>
      </c>
      <c r="C332" s="22" t="s">
        <v>85</v>
      </c>
      <c r="D332" s="22"/>
      <c r="E332" s="22"/>
      <c r="F332" s="22"/>
      <c r="G332" s="22"/>
    </row>
    <row r="333" spans="1:7" x14ac:dyDescent="0.25">
      <c r="A333" s="22" t="s">
        <v>2</v>
      </c>
      <c r="B333" s="22" t="s">
        <v>316</v>
      </c>
      <c r="C333" s="22" t="s">
        <v>317</v>
      </c>
      <c r="D333" s="23">
        <v>1000</v>
      </c>
      <c r="E333" s="24">
        <v>805.42</v>
      </c>
      <c r="F333" s="23">
        <v>1000</v>
      </c>
      <c r="G333" s="23">
        <v>1444.33</v>
      </c>
    </row>
    <row r="334" spans="1:7" x14ac:dyDescent="0.25">
      <c r="A334" s="22"/>
      <c r="B334" s="22"/>
      <c r="C334" s="22"/>
      <c r="D334" s="22"/>
      <c r="E334" s="22"/>
      <c r="F334" s="22"/>
      <c r="G334" s="22"/>
    </row>
    <row r="335" spans="1:7" x14ac:dyDescent="0.25">
      <c r="A335" s="22"/>
      <c r="B335" s="22" t="s">
        <v>268</v>
      </c>
      <c r="C335" s="22" t="s">
        <v>92</v>
      </c>
      <c r="D335" s="23">
        <v>1000</v>
      </c>
      <c r="E335" s="24">
        <v>805.42</v>
      </c>
      <c r="F335" s="23">
        <v>1000</v>
      </c>
      <c r="G335" s="23">
        <v>1444.33</v>
      </c>
    </row>
    <row r="336" spans="1:7" x14ac:dyDescent="0.25">
      <c r="A336" s="22"/>
      <c r="B336" s="22"/>
      <c r="C336" s="22"/>
      <c r="D336" s="22"/>
      <c r="E336" s="22"/>
      <c r="F336" s="22"/>
      <c r="G336" s="22"/>
    </row>
    <row r="337" spans="1:7" x14ac:dyDescent="0.25">
      <c r="A337" s="22" t="s">
        <v>84</v>
      </c>
      <c r="B337" s="22" t="s">
        <v>268</v>
      </c>
      <c r="C337" s="22" t="s">
        <v>85</v>
      </c>
      <c r="D337" s="22"/>
      <c r="E337" s="22"/>
      <c r="F337" s="22"/>
      <c r="G337" s="22"/>
    </row>
    <row r="338" spans="1:7" ht="31.5" x14ac:dyDescent="0.25">
      <c r="A338" s="22" t="s">
        <v>2</v>
      </c>
      <c r="B338" s="22" t="s">
        <v>318</v>
      </c>
      <c r="C338" s="22" t="s">
        <v>319</v>
      </c>
      <c r="D338" s="23">
        <v>10990.51</v>
      </c>
      <c r="E338" s="23">
        <v>12375.94</v>
      </c>
      <c r="F338" s="23">
        <v>6000</v>
      </c>
      <c r="G338" s="23">
        <v>14700.75</v>
      </c>
    </row>
    <row r="339" spans="1:7" x14ac:dyDescent="0.25">
      <c r="A339" s="22"/>
      <c r="B339" s="22"/>
      <c r="C339" s="22"/>
      <c r="D339" s="22"/>
      <c r="E339" s="22"/>
      <c r="F339" s="22"/>
      <c r="G339" s="22"/>
    </row>
    <row r="340" spans="1:7" x14ac:dyDescent="0.25">
      <c r="A340" s="22"/>
      <c r="B340" s="22" t="s">
        <v>268</v>
      </c>
      <c r="C340" s="22" t="s">
        <v>92</v>
      </c>
      <c r="D340" s="23">
        <v>10990.51</v>
      </c>
      <c r="E340" s="23">
        <v>12375.94</v>
      </c>
      <c r="F340" s="23">
        <v>6000</v>
      </c>
      <c r="G340" s="23">
        <v>14700.75</v>
      </c>
    </row>
    <row r="341" spans="1:7" x14ac:dyDescent="0.25">
      <c r="A341" s="22"/>
      <c r="B341" s="22"/>
      <c r="C341" s="22"/>
      <c r="D341" s="22"/>
      <c r="E341" s="22"/>
      <c r="F341" s="22"/>
      <c r="G341" s="22"/>
    </row>
    <row r="342" spans="1:7" x14ac:dyDescent="0.25">
      <c r="A342" s="22" t="s">
        <v>84</v>
      </c>
      <c r="B342" s="22" t="s">
        <v>268</v>
      </c>
      <c r="C342" s="22" t="s">
        <v>85</v>
      </c>
      <c r="D342" s="22"/>
      <c r="E342" s="22"/>
      <c r="F342" s="22"/>
      <c r="G342" s="22"/>
    </row>
    <row r="343" spans="1:7" x14ac:dyDescent="0.25">
      <c r="A343" s="22" t="s">
        <v>2</v>
      </c>
      <c r="B343" s="22" t="s">
        <v>320</v>
      </c>
      <c r="C343" s="22" t="s">
        <v>321</v>
      </c>
      <c r="D343" s="22"/>
      <c r="E343" s="22"/>
      <c r="F343" s="22"/>
      <c r="G343" s="22"/>
    </row>
    <row r="344" spans="1:7" x14ac:dyDescent="0.25">
      <c r="A344" s="22"/>
      <c r="B344" s="22"/>
      <c r="C344" s="22"/>
      <c r="D344" s="22"/>
      <c r="E344" s="22"/>
      <c r="F344" s="22"/>
      <c r="G344" s="22"/>
    </row>
    <row r="345" spans="1:7" x14ac:dyDescent="0.25">
      <c r="A345" s="22"/>
      <c r="B345" s="22" t="s">
        <v>268</v>
      </c>
      <c r="C345" s="22" t="s">
        <v>92</v>
      </c>
      <c r="D345" s="22"/>
      <c r="E345" s="22"/>
      <c r="F345" s="22"/>
      <c r="G345" s="22"/>
    </row>
    <row r="346" spans="1:7" x14ac:dyDescent="0.25">
      <c r="A346" s="22"/>
      <c r="B346" s="22"/>
      <c r="C346" s="22"/>
      <c r="D346" s="22"/>
      <c r="E346" s="22"/>
      <c r="F346" s="22"/>
      <c r="G346" s="22"/>
    </row>
    <row r="347" spans="1:7" x14ac:dyDescent="0.25">
      <c r="A347" s="22" t="s">
        <v>84</v>
      </c>
      <c r="B347" s="22" t="s">
        <v>268</v>
      </c>
      <c r="C347" s="22" t="s">
        <v>85</v>
      </c>
      <c r="D347" s="22"/>
      <c r="E347" s="22"/>
      <c r="F347" s="22"/>
      <c r="G347" s="22"/>
    </row>
    <row r="348" spans="1:7" x14ac:dyDescent="0.25">
      <c r="A348" s="22" t="s">
        <v>2</v>
      </c>
      <c r="B348" s="22" t="s">
        <v>322</v>
      </c>
      <c r="C348" s="22" t="s">
        <v>323</v>
      </c>
      <c r="D348" s="22"/>
      <c r="E348" s="22"/>
      <c r="F348" s="22"/>
      <c r="G348" s="22"/>
    </row>
    <row r="349" spans="1:7" x14ac:dyDescent="0.25">
      <c r="A349" s="22"/>
      <c r="B349" s="22"/>
      <c r="C349" s="22"/>
      <c r="D349" s="22"/>
      <c r="E349" s="22"/>
      <c r="F349" s="22"/>
      <c r="G349" s="22"/>
    </row>
    <row r="350" spans="1:7" x14ac:dyDescent="0.25">
      <c r="A350" s="22"/>
      <c r="B350" s="22" t="s">
        <v>268</v>
      </c>
      <c r="C350" s="22" t="s">
        <v>92</v>
      </c>
      <c r="D350" s="22"/>
      <c r="E350" s="22"/>
      <c r="F350" s="22"/>
      <c r="G350" s="22"/>
    </row>
    <row r="351" spans="1:7" x14ac:dyDescent="0.25">
      <c r="A351" s="22"/>
      <c r="B351" s="22"/>
      <c r="C351" s="22"/>
      <c r="D351" s="22"/>
      <c r="E351" s="22"/>
      <c r="F351" s="22"/>
      <c r="G351" s="22"/>
    </row>
    <row r="352" spans="1:7" x14ac:dyDescent="0.25">
      <c r="A352" s="22"/>
      <c r="B352" s="22"/>
      <c r="C352" s="22"/>
      <c r="D352" s="22"/>
      <c r="E352" s="22"/>
      <c r="F352" s="22"/>
      <c r="G352" s="22"/>
    </row>
    <row r="353" spans="1:7" x14ac:dyDescent="0.25">
      <c r="A353" s="22"/>
      <c r="B353" s="22" t="s">
        <v>268</v>
      </c>
      <c r="C353" s="22" t="s">
        <v>94</v>
      </c>
      <c r="D353" s="23">
        <v>11990.51</v>
      </c>
      <c r="E353" s="23">
        <v>13181.36</v>
      </c>
      <c r="F353" s="23">
        <v>7000</v>
      </c>
      <c r="G353" s="23">
        <v>16145.08</v>
      </c>
    </row>
    <row r="354" spans="1:7" x14ac:dyDescent="0.25">
      <c r="A354" s="22"/>
      <c r="B354" s="22"/>
      <c r="C354" s="22"/>
      <c r="D354" s="22"/>
      <c r="E354" s="22"/>
      <c r="F354" s="22"/>
      <c r="G354" s="22"/>
    </row>
    <row r="355" spans="1:7" x14ac:dyDescent="0.25">
      <c r="A355" s="22" t="s">
        <v>10</v>
      </c>
      <c r="B355" s="22" t="s">
        <v>268</v>
      </c>
      <c r="C355" s="22" t="s">
        <v>83</v>
      </c>
      <c r="D355" s="22"/>
      <c r="E355" s="22"/>
      <c r="F355" s="22"/>
      <c r="G355" s="22"/>
    </row>
    <row r="356" spans="1:7" x14ac:dyDescent="0.25">
      <c r="A356" s="22" t="s">
        <v>84</v>
      </c>
      <c r="B356" s="22" t="s">
        <v>268</v>
      </c>
      <c r="C356" s="22" t="s">
        <v>85</v>
      </c>
      <c r="D356" s="22"/>
      <c r="E356" s="22"/>
      <c r="F356" s="22"/>
      <c r="G356" s="22"/>
    </row>
    <row r="357" spans="1:7" x14ac:dyDescent="0.25">
      <c r="A357" s="22" t="s">
        <v>2</v>
      </c>
      <c r="B357" s="22" t="s">
        <v>324</v>
      </c>
      <c r="C357" s="22" t="s">
        <v>325</v>
      </c>
      <c r="D357" s="23">
        <v>2443247.0299999998</v>
      </c>
      <c r="E357" s="23">
        <v>695297.65</v>
      </c>
      <c r="F357" s="23">
        <v>817430</v>
      </c>
      <c r="G357" s="23">
        <v>1210182.1100000001</v>
      </c>
    </row>
    <row r="358" spans="1:7" x14ac:dyDescent="0.25">
      <c r="A358" s="22"/>
      <c r="B358" s="22"/>
      <c r="C358" s="22"/>
      <c r="D358" s="22"/>
      <c r="E358" s="22"/>
      <c r="F358" s="22"/>
      <c r="G358" s="22"/>
    </row>
    <row r="359" spans="1:7" x14ac:dyDescent="0.25">
      <c r="A359" s="22"/>
      <c r="B359" s="22" t="s">
        <v>268</v>
      </c>
      <c r="C359" s="22" t="s">
        <v>92</v>
      </c>
      <c r="D359" s="23">
        <v>2443247.0299999998</v>
      </c>
      <c r="E359" s="23">
        <v>695297.65</v>
      </c>
      <c r="F359" s="23">
        <v>817430</v>
      </c>
      <c r="G359" s="23">
        <v>1210182.1100000001</v>
      </c>
    </row>
    <row r="360" spans="1:7" x14ac:dyDescent="0.25">
      <c r="A360" s="22"/>
      <c r="B360" s="22"/>
      <c r="C360" s="22"/>
      <c r="D360" s="22"/>
      <c r="E360" s="22"/>
      <c r="F360" s="22"/>
      <c r="G360" s="22"/>
    </row>
    <row r="361" spans="1:7" x14ac:dyDescent="0.25">
      <c r="A361" s="22"/>
      <c r="B361" s="22"/>
      <c r="C361" s="22"/>
      <c r="D361" s="22"/>
      <c r="E361" s="22"/>
      <c r="F361" s="22"/>
      <c r="G361" s="22"/>
    </row>
    <row r="362" spans="1:7" x14ac:dyDescent="0.25">
      <c r="A362" s="22"/>
      <c r="B362" s="22" t="s">
        <v>268</v>
      </c>
      <c r="C362" s="22" t="s">
        <v>94</v>
      </c>
      <c r="D362" s="23">
        <v>2443247.0299999998</v>
      </c>
      <c r="E362" s="23">
        <v>695297.65</v>
      </c>
      <c r="F362" s="23">
        <v>817430</v>
      </c>
      <c r="G362" s="23">
        <v>1210182.1100000001</v>
      </c>
    </row>
    <row r="363" spans="1:7" x14ac:dyDescent="0.25">
      <c r="A363" s="22"/>
      <c r="B363" s="22"/>
      <c r="C363" s="22"/>
      <c r="D363" s="22"/>
      <c r="E363" s="22"/>
      <c r="F363" s="22"/>
      <c r="G363" s="22"/>
    </row>
    <row r="364" spans="1:7" x14ac:dyDescent="0.25">
      <c r="A364" s="22" t="s">
        <v>10</v>
      </c>
      <c r="B364" s="22" t="s">
        <v>268</v>
      </c>
      <c r="C364" s="22" t="s">
        <v>83</v>
      </c>
      <c r="D364" s="22"/>
      <c r="E364" s="22"/>
      <c r="F364" s="22"/>
      <c r="G364" s="22"/>
    </row>
    <row r="365" spans="1:7" x14ac:dyDescent="0.25">
      <c r="A365" s="22" t="s">
        <v>84</v>
      </c>
      <c r="B365" s="22" t="s">
        <v>268</v>
      </c>
      <c r="C365" s="22" t="s">
        <v>85</v>
      </c>
      <c r="D365" s="22"/>
      <c r="E365" s="22"/>
      <c r="F365" s="22"/>
      <c r="G365" s="22"/>
    </row>
    <row r="366" spans="1:7" x14ac:dyDescent="0.25">
      <c r="A366" s="22" t="s">
        <v>2</v>
      </c>
      <c r="B366" s="22" t="s">
        <v>326</v>
      </c>
      <c r="C366" s="22" t="s">
        <v>327</v>
      </c>
      <c r="D366" s="22"/>
      <c r="E366" s="22"/>
      <c r="F366" s="22"/>
      <c r="G366" s="22"/>
    </row>
    <row r="367" spans="1:7" x14ac:dyDescent="0.25">
      <c r="A367" s="22"/>
      <c r="B367" s="22"/>
      <c r="C367" s="22"/>
      <c r="D367" s="22"/>
      <c r="E367" s="22"/>
      <c r="F367" s="22"/>
      <c r="G367" s="22"/>
    </row>
    <row r="368" spans="1:7" x14ac:dyDescent="0.25">
      <c r="A368" s="22"/>
      <c r="B368" s="22" t="s">
        <v>268</v>
      </c>
      <c r="C368" s="22" t="s">
        <v>92</v>
      </c>
      <c r="D368" s="22"/>
      <c r="E368" s="22"/>
      <c r="F368" s="22"/>
      <c r="G368" s="22"/>
    </row>
    <row r="369" spans="1:7" x14ac:dyDescent="0.25">
      <c r="A369" s="22"/>
      <c r="B369" s="22"/>
      <c r="C369" s="22"/>
      <c r="D369" s="22"/>
      <c r="E369" s="22"/>
      <c r="F369" s="22"/>
      <c r="G369" s="22"/>
    </row>
    <row r="370" spans="1:7" x14ac:dyDescent="0.25">
      <c r="A370" s="22"/>
      <c r="B370" s="22"/>
      <c r="C370" s="22"/>
      <c r="D370" s="22"/>
      <c r="E370" s="22"/>
      <c r="F370" s="22"/>
      <c r="G370" s="22"/>
    </row>
    <row r="371" spans="1:7" x14ac:dyDescent="0.25">
      <c r="A371" s="22"/>
      <c r="B371" s="22" t="s">
        <v>268</v>
      </c>
      <c r="C371" s="22" t="s">
        <v>94</v>
      </c>
      <c r="D371" s="22"/>
      <c r="E371" s="22"/>
      <c r="F371" s="22"/>
      <c r="G371" s="22"/>
    </row>
    <row r="372" spans="1:7" x14ac:dyDescent="0.25">
      <c r="A372" s="22"/>
      <c r="B372" s="22"/>
      <c r="C372" s="22"/>
      <c r="D372" s="22"/>
      <c r="E372" s="22"/>
      <c r="F372" s="22"/>
      <c r="G372" s="22"/>
    </row>
    <row r="373" spans="1:7" x14ac:dyDescent="0.25">
      <c r="A373" s="22" t="s">
        <v>10</v>
      </c>
      <c r="B373" s="22" t="s">
        <v>268</v>
      </c>
      <c r="C373" s="22" t="s">
        <v>83</v>
      </c>
      <c r="D373" s="22"/>
      <c r="E373" s="22"/>
      <c r="F373" s="22"/>
      <c r="G373" s="22"/>
    </row>
    <row r="374" spans="1:7" x14ac:dyDescent="0.25">
      <c r="A374" s="22" t="s">
        <v>84</v>
      </c>
      <c r="B374" s="22" t="s">
        <v>268</v>
      </c>
      <c r="C374" s="22" t="s">
        <v>85</v>
      </c>
      <c r="D374" s="22"/>
      <c r="E374" s="22"/>
      <c r="F374" s="22"/>
      <c r="G374" s="22"/>
    </row>
    <row r="375" spans="1:7" x14ac:dyDescent="0.25">
      <c r="A375" s="22" t="s">
        <v>2</v>
      </c>
      <c r="B375" s="22" t="s">
        <v>328</v>
      </c>
      <c r="C375" s="22" t="s">
        <v>329</v>
      </c>
      <c r="D375" s="22"/>
      <c r="E375" s="22"/>
      <c r="F375" s="22"/>
      <c r="G375" s="22"/>
    </row>
    <row r="376" spans="1:7" x14ac:dyDescent="0.25">
      <c r="A376" s="22"/>
      <c r="B376" s="22"/>
      <c r="C376" s="22"/>
      <c r="D376" s="22"/>
      <c r="E376" s="22"/>
      <c r="F376" s="22"/>
      <c r="G376" s="22"/>
    </row>
    <row r="377" spans="1:7" x14ac:dyDescent="0.25">
      <c r="A377" s="22"/>
      <c r="B377" s="22" t="s">
        <v>268</v>
      </c>
      <c r="C377" s="22" t="s">
        <v>92</v>
      </c>
      <c r="D377" s="22"/>
      <c r="E377" s="22"/>
      <c r="F377" s="22"/>
      <c r="G377" s="22"/>
    </row>
    <row r="378" spans="1:7" x14ac:dyDescent="0.25">
      <c r="A378" s="22"/>
      <c r="B378" s="22"/>
      <c r="C378" s="22"/>
      <c r="D378" s="22"/>
      <c r="E378" s="22"/>
      <c r="F378" s="22"/>
      <c r="G378" s="22"/>
    </row>
    <row r="379" spans="1:7" x14ac:dyDescent="0.25">
      <c r="A379" s="22"/>
      <c r="B379" s="22"/>
      <c r="C379" s="22"/>
      <c r="D379" s="22"/>
      <c r="E379" s="22"/>
      <c r="F379" s="22"/>
      <c r="G379" s="22"/>
    </row>
    <row r="380" spans="1:7" x14ac:dyDescent="0.25">
      <c r="A380" s="22"/>
      <c r="B380" s="22" t="s">
        <v>268</v>
      </c>
      <c r="C380" s="22" t="s">
        <v>94</v>
      </c>
      <c r="D380" s="22"/>
      <c r="E380" s="22"/>
      <c r="F380" s="22"/>
      <c r="G380" s="22"/>
    </row>
    <row r="381" spans="1:7" x14ac:dyDescent="0.25">
      <c r="A381" s="22"/>
      <c r="B381" s="22"/>
      <c r="C381" s="22"/>
      <c r="D381" s="22"/>
      <c r="E381" s="22"/>
      <c r="F381" s="22"/>
      <c r="G381" s="22"/>
    </row>
    <row r="382" spans="1:7" x14ac:dyDescent="0.25">
      <c r="A382" s="22" t="s">
        <v>10</v>
      </c>
      <c r="B382" s="22" t="s">
        <v>268</v>
      </c>
      <c r="C382" s="22" t="s">
        <v>83</v>
      </c>
      <c r="D382" s="22"/>
      <c r="E382" s="22"/>
      <c r="F382" s="22"/>
      <c r="G382" s="22"/>
    </row>
    <row r="383" spans="1:7" x14ac:dyDescent="0.25">
      <c r="A383" s="22" t="s">
        <v>84</v>
      </c>
      <c r="B383" s="22" t="s">
        <v>268</v>
      </c>
      <c r="C383" s="22" t="s">
        <v>85</v>
      </c>
      <c r="D383" s="22"/>
      <c r="E383" s="22"/>
      <c r="F383" s="22"/>
      <c r="G383" s="22"/>
    </row>
    <row r="384" spans="1:7" x14ac:dyDescent="0.25">
      <c r="A384" s="22" t="s">
        <v>2</v>
      </c>
      <c r="B384" s="22" t="s">
        <v>330</v>
      </c>
      <c r="C384" s="22" t="s">
        <v>331</v>
      </c>
      <c r="D384" s="22"/>
      <c r="E384" s="22"/>
      <c r="F384" s="22"/>
      <c r="G384" s="22"/>
    </row>
    <row r="385" spans="1:7" x14ac:dyDescent="0.25">
      <c r="A385" s="22"/>
      <c r="B385" s="22"/>
      <c r="C385" s="22"/>
      <c r="D385" s="22"/>
      <c r="E385" s="22"/>
      <c r="F385" s="22"/>
      <c r="G385" s="22"/>
    </row>
    <row r="386" spans="1:7" x14ac:dyDescent="0.25">
      <c r="A386" s="22"/>
      <c r="B386" s="22" t="s">
        <v>268</v>
      </c>
      <c r="C386" s="22" t="s">
        <v>92</v>
      </c>
      <c r="D386" s="22"/>
      <c r="E386" s="22"/>
      <c r="F386" s="22"/>
      <c r="G386" s="22"/>
    </row>
    <row r="387" spans="1:7" x14ac:dyDescent="0.25">
      <c r="A387" s="22"/>
      <c r="B387" s="22"/>
      <c r="C387" s="22"/>
      <c r="D387" s="22"/>
      <c r="E387" s="22"/>
      <c r="F387" s="22"/>
      <c r="G387" s="22"/>
    </row>
    <row r="388" spans="1:7" x14ac:dyDescent="0.25">
      <c r="A388" s="22" t="s">
        <v>84</v>
      </c>
      <c r="B388" s="22" t="s">
        <v>268</v>
      </c>
      <c r="C388" s="22" t="s">
        <v>85</v>
      </c>
      <c r="D388" s="22"/>
      <c r="E388" s="22"/>
      <c r="F388" s="22"/>
      <c r="G388" s="22"/>
    </row>
    <row r="389" spans="1:7" x14ac:dyDescent="0.25">
      <c r="A389" s="22" t="s">
        <v>2</v>
      </c>
      <c r="B389" s="22" t="s">
        <v>332</v>
      </c>
      <c r="C389" s="22" t="s">
        <v>333</v>
      </c>
      <c r="D389" s="23">
        <v>73305</v>
      </c>
      <c r="E389" s="23">
        <v>18794.98</v>
      </c>
      <c r="F389" s="23">
        <v>46800</v>
      </c>
      <c r="G389" s="23">
        <v>52475.98</v>
      </c>
    </row>
    <row r="390" spans="1:7" x14ac:dyDescent="0.25">
      <c r="A390" s="22"/>
      <c r="B390" s="22"/>
      <c r="C390" s="22"/>
      <c r="D390" s="22"/>
      <c r="E390" s="22"/>
      <c r="F390" s="22"/>
      <c r="G390" s="22"/>
    </row>
    <row r="391" spans="1:7" x14ac:dyDescent="0.25">
      <c r="A391" s="22"/>
      <c r="B391" s="22" t="s">
        <v>268</v>
      </c>
      <c r="C391" s="22" t="s">
        <v>92</v>
      </c>
      <c r="D391" s="23">
        <v>73305</v>
      </c>
      <c r="E391" s="23">
        <v>18794.98</v>
      </c>
      <c r="F391" s="23">
        <v>46800</v>
      </c>
      <c r="G391" s="23">
        <v>52475.98</v>
      </c>
    </row>
    <row r="392" spans="1:7" x14ac:dyDescent="0.25">
      <c r="A392" s="22"/>
      <c r="B392" s="22"/>
      <c r="C392" s="22"/>
      <c r="D392" s="22"/>
      <c r="E392" s="22"/>
      <c r="F392" s="22"/>
      <c r="G392" s="22"/>
    </row>
    <row r="393" spans="1:7" x14ac:dyDescent="0.25">
      <c r="A393" s="22" t="s">
        <v>84</v>
      </c>
      <c r="B393" s="22" t="s">
        <v>268</v>
      </c>
      <c r="C393" s="22" t="s">
        <v>85</v>
      </c>
      <c r="D393" s="22"/>
      <c r="E393" s="22"/>
      <c r="F393" s="22"/>
      <c r="G393" s="22"/>
    </row>
    <row r="394" spans="1:7" x14ac:dyDescent="0.25">
      <c r="A394" s="22" t="s">
        <v>2</v>
      </c>
      <c r="B394" s="22" t="s">
        <v>334</v>
      </c>
      <c r="C394" s="22" t="s">
        <v>335</v>
      </c>
      <c r="D394" s="23">
        <v>3000</v>
      </c>
      <c r="E394" s="23">
        <v>1427.4</v>
      </c>
      <c r="F394" s="23">
        <v>3000</v>
      </c>
      <c r="G394" s="23">
        <v>3541.92</v>
      </c>
    </row>
    <row r="395" spans="1:7" x14ac:dyDescent="0.25">
      <c r="A395" s="22"/>
      <c r="B395" s="22"/>
      <c r="C395" s="22"/>
      <c r="D395" s="22"/>
      <c r="E395" s="22"/>
      <c r="F395" s="22"/>
      <c r="G395" s="22"/>
    </row>
    <row r="396" spans="1:7" x14ac:dyDescent="0.25">
      <c r="A396" s="22"/>
      <c r="B396" s="22" t="s">
        <v>268</v>
      </c>
      <c r="C396" s="22" t="s">
        <v>92</v>
      </c>
      <c r="D396" s="23">
        <v>3000</v>
      </c>
      <c r="E396" s="23">
        <v>1427.4</v>
      </c>
      <c r="F396" s="23">
        <v>3000</v>
      </c>
      <c r="G396" s="23">
        <v>3541.92</v>
      </c>
    </row>
    <row r="397" spans="1:7" x14ac:dyDescent="0.25">
      <c r="A397" s="22"/>
      <c r="B397" s="22"/>
      <c r="C397" s="22"/>
      <c r="D397" s="22"/>
      <c r="E397" s="22"/>
      <c r="F397" s="22"/>
      <c r="G397" s="22"/>
    </row>
    <row r="398" spans="1:7" x14ac:dyDescent="0.25">
      <c r="A398" s="22"/>
      <c r="B398" s="22"/>
      <c r="C398" s="22"/>
      <c r="D398" s="22"/>
      <c r="E398" s="22"/>
      <c r="F398" s="22"/>
      <c r="G398" s="22"/>
    </row>
    <row r="399" spans="1:7" x14ac:dyDescent="0.25">
      <c r="A399" s="22"/>
      <c r="B399" s="22" t="s">
        <v>268</v>
      </c>
      <c r="C399" s="22" t="s">
        <v>94</v>
      </c>
      <c r="D399" s="23">
        <v>76305</v>
      </c>
      <c r="E399" s="23">
        <v>20222.38</v>
      </c>
      <c r="F399" s="23">
        <v>49800</v>
      </c>
      <c r="G399" s="23">
        <v>56017.9</v>
      </c>
    </row>
    <row r="400" spans="1:7" x14ac:dyDescent="0.25">
      <c r="A400" s="22"/>
      <c r="B400" s="22"/>
      <c r="C400" s="22"/>
      <c r="D400" s="22"/>
      <c r="E400" s="22"/>
      <c r="F400" s="22"/>
      <c r="G400" s="22"/>
    </row>
    <row r="401" spans="1:7" x14ac:dyDescent="0.25">
      <c r="A401" s="22" t="s">
        <v>10</v>
      </c>
      <c r="B401" s="22" t="s">
        <v>268</v>
      </c>
      <c r="C401" s="22" t="s">
        <v>83</v>
      </c>
      <c r="D401" s="22"/>
      <c r="E401" s="22"/>
      <c r="F401" s="22"/>
      <c r="G401" s="22"/>
    </row>
    <row r="402" spans="1:7" x14ac:dyDescent="0.25">
      <c r="A402" s="22" t="s">
        <v>84</v>
      </c>
      <c r="B402" s="22" t="s">
        <v>268</v>
      </c>
      <c r="C402" s="22" t="s">
        <v>85</v>
      </c>
      <c r="D402" s="22"/>
      <c r="E402" s="22"/>
      <c r="F402" s="22"/>
      <c r="G402" s="22"/>
    </row>
    <row r="403" spans="1:7" ht="31.5" x14ac:dyDescent="0.25">
      <c r="A403" s="22" t="s">
        <v>2</v>
      </c>
      <c r="B403" s="22" t="s">
        <v>336</v>
      </c>
      <c r="C403" s="22" t="s">
        <v>337</v>
      </c>
      <c r="D403" s="22"/>
      <c r="E403" s="22"/>
      <c r="F403" s="22"/>
      <c r="G403" s="22"/>
    </row>
    <row r="404" spans="1:7" x14ac:dyDescent="0.25">
      <c r="A404" s="22"/>
      <c r="B404" s="22"/>
      <c r="C404" s="22"/>
      <c r="D404" s="22"/>
      <c r="E404" s="22"/>
      <c r="F404" s="22"/>
      <c r="G404" s="22"/>
    </row>
    <row r="405" spans="1:7" x14ac:dyDescent="0.25">
      <c r="A405" s="22"/>
      <c r="B405" s="22" t="s">
        <v>268</v>
      </c>
      <c r="C405" s="22" t="s">
        <v>92</v>
      </c>
      <c r="D405" s="22"/>
      <c r="E405" s="22"/>
      <c r="F405" s="22"/>
      <c r="G405" s="22"/>
    </row>
    <row r="406" spans="1:7" x14ac:dyDescent="0.25">
      <c r="A406" s="22"/>
      <c r="B406" s="22"/>
      <c r="C406" s="22"/>
      <c r="D406" s="22"/>
      <c r="E406" s="22"/>
      <c r="F406" s="22"/>
      <c r="G406" s="22"/>
    </row>
    <row r="407" spans="1:7" x14ac:dyDescent="0.25">
      <c r="A407" s="22"/>
      <c r="B407" s="22"/>
      <c r="C407" s="22"/>
      <c r="D407" s="22"/>
      <c r="E407" s="22"/>
      <c r="F407" s="22"/>
      <c r="G407" s="22"/>
    </row>
    <row r="408" spans="1:7" x14ac:dyDescent="0.25">
      <c r="A408" s="22"/>
      <c r="B408" s="22" t="s">
        <v>268</v>
      </c>
      <c r="C408" s="22" t="s">
        <v>94</v>
      </c>
      <c r="D408" s="22"/>
      <c r="E408" s="22"/>
      <c r="F408" s="22"/>
      <c r="G408" s="22"/>
    </row>
    <row r="409" spans="1:7" x14ac:dyDescent="0.25">
      <c r="A409" s="22"/>
      <c r="B409" s="22"/>
      <c r="C409" s="22"/>
      <c r="D409" s="22"/>
      <c r="E409" s="22"/>
      <c r="F409" s="22"/>
      <c r="G409" s="22"/>
    </row>
    <row r="410" spans="1:7" x14ac:dyDescent="0.25">
      <c r="A410" s="22" t="s">
        <v>10</v>
      </c>
      <c r="B410" s="22" t="s">
        <v>268</v>
      </c>
      <c r="C410" s="22" t="s">
        <v>83</v>
      </c>
      <c r="D410" s="22"/>
      <c r="E410" s="22"/>
      <c r="F410" s="22"/>
      <c r="G410" s="22"/>
    </row>
    <row r="411" spans="1:7" x14ac:dyDescent="0.25">
      <c r="A411" s="22" t="s">
        <v>84</v>
      </c>
      <c r="B411" s="22" t="s">
        <v>268</v>
      </c>
      <c r="C411" s="22" t="s">
        <v>85</v>
      </c>
      <c r="D411" s="22"/>
      <c r="E411" s="22"/>
      <c r="F411" s="22"/>
      <c r="G411" s="22"/>
    </row>
    <row r="412" spans="1:7" x14ac:dyDescent="0.25">
      <c r="A412" s="22" t="s">
        <v>2</v>
      </c>
      <c r="B412" s="22" t="s">
        <v>338</v>
      </c>
      <c r="C412" s="22" t="s">
        <v>339</v>
      </c>
      <c r="D412" s="23">
        <v>12919.16</v>
      </c>
      <c r="E412" s="23">
        <v>1886.11</v>
      </c>
      <c r="F412" s="23">
        <v>10800</v>
      </c>
      <c r="G412" s="23">
        <v>10148.879999999999</v>
      </c>
    </row>
    <row r="413" spans="1:7" x14ac:dyDescent="0.25">
      <c r="A413" s="22"/>
      <c r="B413" s="22"/>
      <c r="C413" s="22"/>
      <c r="D413" s="22"/>
      <c r="E413" s="22"/>
      <c r="F413" s="22"/>
      <c r="G413" s="22"/>
    </row>
    <row r="414" spans="1:7" x14ac:dyDescent="0.25">
      <c r="A414" s="22"/>
      <c r="B414" s="22" t="s">
        <v>268</v>
      </c>
      <c r="C414" s="22" t="s">
        <v>92</v>
      </c>
      <c r="D414" s="23">
        <v>12919.16</v>
      </c>
      <c r="E414" s="23">
        <v>1886.11</v>
      </c>
      <c r="F414" s="23">
        <v>10800</v>
      </c>
      <c r="G414" s="23">
        <v>10148.879999999999</v>
      </c>
    </row>
    <row r="415" spans="1:7" x14ac:dyDescent="0.25">
      <c r="A415" s="22"/>
      <c r="B415" s="22"/>
      <c r="C415" s="22"/>
      <c r="D415" s="22"/>
      <c r="E415" s="22"/>
      <c r="F415" s="22"/>
      <c r="G415" s="22"/>
    </row>
    <row r="416" spans="1:7" x14ac:dyDescent="0.25">
      <c r="A416" s="22" t="s">
        <v>84</v>
      </c>
      <c r="B416" s="22" t="s">
        <v>268</v>
      </c>
      <c r="C416" s="22" t="s">
        <v>85</v>
      </c>
      <c r="D416" s="22"/>
      <c r="E416" s="22"/>
      <c r="F416" s="22"/>
      <c r="G416" s="22"/>
    </row>
    <row r="417" spans="1:7" x14ac:dyDescent="0.25">
      <c r="A417" s="22" t="s">
        <v>2</v>
      </c>
      <c r="B417" s="22" t="s">
        <v>340</v>
      </c>
      <c r="C417" s="22" t="s">
        <v>341</v>
      </c>
      <c r="D417" s="23">
        <v>1025.56</v>
      </c>
      <c r="E417" s="24">
        <v>273.47000000000003</v>
      </c>
      <c r="F417" s="24">
        <v>500</v>
      </c>
      <c r="G417" s="24">
        <v>618.77</v>
      </c>
    </row>
    <row r="418" spans="1:7" x14ac:dyDescent="0.25">
      <c r="A418" s="22"/>
      <c r="B418" s="22"/>
      <c r="C418" s="22"/>
      <c r="D418" s="22"/>
      <c r="E418" s="22"/>
      <c r="F418" s="22"/>
      <c r="G418" s="22"/>
    </row>
    <row r="419" spans="1:7" x14ac:dyDescent="0.25">
      <c r="A419" s="22"/>
      <c r="B419" s="22" t="s">
        <v>268</v>
      </c>
      <c r="C419" s="22" t="s">
        <v>92</v>
      </c>
      <c r="D419" s="23">
        <v>1025.56</v>
      </c>
      <c r="E419" s="24">
        <v>273.47000000000003</v>
      </c>
      <c r="F419" s="24">
        <v>500</v>
      </c>
      <c r="G419" s="24">
        <v>618.77</v>
      </c>
    </row>
    <row r="420" spans="1:7" x14ac:dyDescent="0.25">
      <c r="A420" s="22"/>
      <c r="B420" s="22"/>
      <c r="C420" s="22"/>
      <c r="D420" s="22"/>
      <c r="E420" s="22"/>
      <c r="F420" s="22"/>
      <c r="G420" s="22"/>
    </row>
    <row r="421" spans="1:7" x14ac:dyDescent="0.25">
      <c r="A421" s="22"/>
      <c r="B421" s="22"/>
      <c r="C421" s="22"/>
      <c r="D421" s="22"/>
      <c r="E421" s="22"/>
      <c r="F421" s="22"/>
      <c r="G421" s="22"/>
    </row>
    <row r="422" spans="1:7" x14ac:dyDescent="0.25">
      <c r="A422" s="22"/>
      <c r="B422" s="22" t="s">
        <v>268</v>
      </c>
      <c r="C422" s="22" t="s">
        <v>94</v>
      </c>
      <c r="D422" s="23">
        <v>13944.72</v>
      </c>
      <c r="E422" s="23">
        <v>2159.58</v>
      </c>
      <c r="F422" s="23">
        <v>11300</v>
      </c>
      <c r="G422" s="23">
        <v>10767.65</v>
      </c>
    </row>
    <row r="423" spans="1:7" x14ac:dyDescent="0.25">
      <c r="A423" s="22"/>
      <c r="B423" s="22"/>
      <c r="C423" s="22"/>
      <c r="D423" s="22"/>
      <c r="E423" s="22"/>
      <c r="F423" s="22"/>
      <c r="G423" s="22"/>
    </row>
    <row r="424" spans="1:7" x14ac:dyDescent="0.25">
      <c r="A424" s="22" t="s">
        <v>10</v>
      </c>
      <c r="B424" s="22" t="s">
        <v>268</v>
      </c>
      <c r="C424" s="22" t="s">
        <v>83</v>
      </c>
      <c r="D424" s="22"/>
      <c r="E424" s="22"/>
      <c r="F424" s="22"/>
      <c r="G424" s="22"/>
    </row>
    <row r="425" spans="1:7" x14ac:dyDescent="0.25">
      <c r="A425" s="22" t="s">
        <v>84</v>
      </c>
      <c r="B425" s="22" t="s">
        <v>268</v>
      </c>
      <c r="C425" s="22" t="s">
        <v>85</v>
      </c>
      <c r="D425" s="22"/>
      <c r="E425" s="22"/>
      <c r="F425" s="22"/>
      <c r="G425" s="22"/>
    </row>
    <row r="426" spans="1:7" x14ac:dyDescent="0.25">
      <c r="A426" s="22" t="s">
        <v>2</v>
      </c>
      <c r="B426" s="22" t="s">
        <v>342</v>
      </c>
      <c r="C426" s="22" t="s">
        <v>343</v>
      </c>
      <c r="D426" s="23">
        <v>21325.599999999999</v>
      </c>
      <c r="E426" s="23">
        <v>29899.15</v>
      </c>
      <c r="F426" s="23">
        <v>21400</v>
      </c>
      <c r="G426" s="23">
        <v>41039.32</v>
      </c>
    </row>
    <row r="427" spans="1:7" x14ac:dyDescent="0.25">
      <c r="A427" s="22"/>
      <c r="B427" s="22"/>
      <c r="C427" s="22"/>
      <c r="D427" s="22"/>
      <c r="E427" s="22"/>
      <c r="F427" s="22"/>
      <c r="G427" s="22"/>
    </row>
    <row r="428" spans="1:7" x14ac:dyDescent="0.25">
      <c r="A428" s="22"/>
      <c r="B428" s="22" t="s">
        <v>268</v>
      </c>
      <c r="C428" s="22" t="s">
        <v>92</v>
      </c>
      <c r="D428" s="23">
        <v>21325.599999999999</v>
      </c>
      <c r="E428" s="23">
        <v>29899.15</v>
      </c>
      <c r="F428" s="23">
        <v>21400</v>
      </c>
      <c r="G428" s="23">
        <v>41039.32</v>
      </c>
    </row>
    <row r="429" spans="1:7" x14ac:dyDescent="0.25">
      <c r="A429" s="22"/>
      <c r="B429" s="22"/>
      <c r="C429" s="22"/>
      <c r="D429" s="22"/>
      <c r="E429" s="22"/>
      <c r="F429" s="22"/>
      <c r="G429" s="22"/>
    </row>
    <row r="430" spans="1:7" x14ac:dyDescent="0.25">
      <c r="A430" s="22" t="s">
        <v>84</v>
      </c>
      <c r="B430" s="22" t="s">
        <v>268</v>
      </c>
      <c r="C430" s="22" t="s">
        <v>85</v>
      </c>
      <c r="D430" s="22"/>
      <c r="E430" s="22"/>
      <c r="F430" s="22"/>
      <c r="G430" s="22"/>
    </row>
    <row r="431" spans="1:7" x14ac:dyDescent="0.25">
      <c r="A431" s="22" t="s">
        <v>2</v>
      </c>
      <c r="B431" s="22" t="s">
        <v>342</v>
      </c>
      <c r="C431" s="22" t="s">
        <v>344</v>
      </c>
      <c r="D431" s="23">
        <v>3050</v>
      </c>
      <c r="E431" s="23">
        <v>3640.48</v>
      </c>
      <c r="F431" s="23">
        <v>3050</v>
      </c>
      <c r="G431" s="23">
        <v>5352.38</v>
      </c>
    </row>
    <row r="432" spans="1:7" x14ac:dyDescent="0.25">
      <c r="A432" s="22"/>
      <c r="B432" s="22"/>
      <c r="C432" s="22"/>
      <c r="D432" s="22"/>
      <c r="E432" s="22"/>
      <c r="F432" s="22"/>
      <c r="G432" s="22"/>
    </row>
    <row r="433" spans="1:7" x14ac:dyDescent="0.25">
      <c r="A433" s="22"/>
      <c r="B433" s="22" t="s">
        <v>268</v>
      </c>
      <c r="C433" s="22" t="s">
        <v>92</v>
      </c>
      <c r="D433" s="23">
        <v>3050</v>
      </c>
      <c r="E433" s="23">
        <v>3640.48</v>
      </c>
      <c r="F433" s="23">
        <v>3050</v>
      </c>
      <c r="G433" s="23">
        <v>5352.38</v>
      </c>
    </row>
    <row r="434" spans="1:7" x14ac:dyDescent="0.25">
      <c r="A434" s="22"/>
      <c r="B434" s="22"/>
      <c r="C434" s="22"/>
      <c r="D434" s="22"/>
      <c r="E434" s="22"/>
      <c r="F434" s="22"/>
      <c r="G434" s="22"/>
    </row>
    <row r="435" spans="1:7" x14ac:dyDescent="0.25">
      <c r="A435" s="22" t="s">
        <v>84</v>
      </c>
      <c r="B435" s="22" t="s">
        <v>268</v>
      </c>
      <c r="C435" s="22" t="s">
        <v>85</v>
      </c>
      <c r="D435" s="22"/>
      <c r="E435" s="22"/>
      <c r="F435" s="22"/>
      <c r="G435" s="22"/>
    </row>
    <row r="436" spans="1:7" x14ac:dyDescent="0.25">
      <c r="A436" s="22" t="s">
        <v>2</v>
      </c>
      <c r="B436" s="22" t="s">
        <v>342</v>
      </c>
      <c r="C436" s="22" t="s">
        <v>345</v>
      </c>
      <c r="D436" s="23">
        <v>192264.57</v>
      </c>
      <c r="E436" s="23">
        <v>7320.06</v>
      </c>
      <c r="F436" s="23">
        <v>244000</v>
      </c>
      <c r="G436" s="23">
        <v>201056.04</v>
      </c>
    </row>
    <row r="437" spans="1:7" x14ac:dyDescent="0.25">
      <c r="A437" s="22" t="s">
        <v>2</v>
      </c>
      <c r="B437" s="22" t="s">
        <v>346</v>
      </c>
      <c r="C437" s="22" t="s">
        <v>347</v>
      </c>
      <c r="D437" s="22"/>
      <c r="E437" s="22"/>
      <c r="F437" s="22"/>
      <c r="G437" s="22"/>
    </row>
    <row r="438" spans="1:7" x14ac:dyDescent="0.25">
      <c r="A438" s="22"/>
      <c r="B438" s="22"/>
      <c r="C438" s="22"/>
      <c r="D438" s="22"/>
      <c r="E438" s="22"/>
      <c r="F438" s="22"/>
      <c r="G438" s="22"/>
    </row>
    <row r="439" spans="1:7" x14ac:dyDescent="0.25">
      <c r="A439" s="22"/>
      <c r="B439" s="22" t="s">
        <v>268</v>
      </c>
      <c r="C439" s="22" t="s">
        <v>92</v>
      </c>
      <c r="D439" s="23">
        <v>192264.57</v>
      </c>
      <c r="E439" s="23">
        <v>7320.06</v>
      </c>
      <c r="F439" s="23">
        <v>244000</v>
      </c>
      <c r="G439" s="23">
        <v>201056.04</v>
      </c>
    </row>
    <row r="440" spans="1:7" x14ac:dyDescent="0.25">
      <c r="A440" s="22"/>
      <c r="B440" s="22"/>
      <c r="C440" s="22"/>
      <c r="D440" s="22"/>
      <c r="E440" s="22"/>
      <c r="F440" s="22"/>
      <c r="G440" s="22"/>
    </row>
    <row r="441" spans="1:7" x14ac:dyDescent="0.25">
      <c r="A441" s="22" t="s">
        <v>84</v>
      </c>
      <c r="B441" s="22" t="s">
        <v>268</v>
      </c>
      <c r="C441" s="22" t="s">
        <v>85</v>
      </c>
      <c r="D441" s="22"/>
      <c r="E441" s="22"/>
      <c r="F441" s="22"/>
      <c r="G441" s="22"/>
    </row>
    <row r="442" spans="1:7" ht="31.5" x14ac:dyDescent="0.25">
      <c r="A442" s="22" t="s">
        <v>2</v>
      </c>
      <c r="B442" s="22" t="s">
        <v>348</v>
      </c>
      <c r="C442" s="22" t="s">
        <v>349</v>
      </c>
      <c r="D442" s="22"/>
      <c r="E442" s="22"/>
      <c r="F442" s="22"/>
      <c r="G442" s="22"/>
    </row>
    <row r="443" spans="1:7" ht="31.5" x14ac:dyDescent="0.25">
      <c r="A443" s="22" t="s">
        <v>2</v>
      </c>
      <c r="B443" s="22" t="s">
        <v>350</v>
      </c>
      <c r="C443" s="22" t="s">
        <v>351</v>
      </c>
      <c r="D443" s="22"/>
      <c r="E443" s="22"/>
      <c r="F443" s="22"/>
      <c r="G443" s="22"/>
    </row>
    <row r="444" spans="1:7" x14ac:dyDescent="0.25">
      <c r="A444" s="22" t="s">
        <v>2</v>
      </c>
      <c r="B444" s="22" t="s">
        <v>352</v>
      </c>
      <c r="C444" s="22" t="s">
        <v>353</v>
      </c>
      <c r="D444" s="23">
        <v>12080</v>
      </c>
      <c r="E444" s="23">
        <v>3660</v>
      </c>
      <c r="F444" s="23">
        <v>12000</v>
      </c>
      <c r="G444" s="23">
        <v>12528</v>
      </c>
    </row>
    <row r="445" spans="1:7" x14ac:dyDescent="0.25">
      <c r="A445" s="22" t="s">
        <v>2</v>
      </c>
      <c r="B445" s="22" t="s">
        <v>346</v>
      </c>
      <c r="C445" s="22" t="s">
        <v>347</v>
      </c>
      <c r="D445" s="22"/>
      <c r="E445" s="22"/>
      <c r="F445" s="22"/>
      <c r="G445" s="22"/>
    </row>
    <row r="446" spans="1:7" x14ac:dyDescent="0.25">
      <c r="A446" s="22"/>
      <c r="B446" s="22"/>
      <c r="C446" s="22"/>
      <c r="D446" s="22"/>
      <c r="E446" s="22"/>
      <c r="F446" s="22"/>
      <c r="G446" s="22"/>
    </row>
    <row r="447" spans="1:7" x14ac:dyDescent="0.25">
      <c r="A447" s="22"/>
      <c r="B447" s="22" t="s">
        <v>268</v>
      </c>
      <c r="C447" s="22" t="s">
        <v>92</v>
      </c>
      <c r="D447" s="23">
        <v>12080</v>
      </c>
      <c r="E447" s="23">
        <v>3660</v>
      </c>
      <c r="F447" s="23">
        <v>12000</v>
      </c>
      <c r="G447" s="23">
        <v>12528</v>
      </c>
    </row>
    <row r="448" spans="1:7" x14ac:dyDescent="0.25">
      <c r="A448" s="22"/>
      <c r="B448" s="22"/>
      <c r="C448" s="22"/>
      <c r="D448" s="22"/>
      <c r="E448" s="22"/>
      <c r="F448" s="22"/>
      <c r="G448" s="22"/>
    </row>
    <row r="449" spans="1:7" x14ac:dyDescent="0.25">
      <c r="A449" s="22" t="s">
        <v>84</v>
      </c>
      <c r="B449" s="22" t="s">
        <v>268</v>
      </c>
      <c r="C449" s="22" t="s">
        <v>85</v>
      </c>
      <c r="D449" s="22"/>
      <c r="E449" s="22"/>
      <c r="F449" s="22"/>
      <c r="G449" s="22"/>
    </row>
    <row r="450" spans="1:7" ht="31.5" x14ac:dyDescent="0.25">
      <c r="A450" s="22" t="s">
        <v>2</v>
      </c>
      <c r="B450" s="22" t="s">
        <v>350</v>
      </c>
      <c r="C450" s="22" t="s">
        <v>351</v>
      </c>
      <c r="D450" s="22"/>
      <c r="E450" s="22"/>
      <c r="F450" s="22"/>
      <c r="G450" s="22"/>
    </row>
    <row r="451" spans="1:7" x14ac:dyDescent="0.25">
      <c r="A451" s="22" t="s">
        <v>2</v>
      </c>
      <c r="B451" s="22" t="s">
        <v>352</v>
      </c>
      <c r="C451" s="22" t="s">
        <v>354</v>
      </c>
      <c r="D451" s="23">
        <v>6031.68</v>
      </c>
      <c r="E451" s="23">
        <v>4799.5200000000004</v>
      </c>
      <c r="F451" s="23">
        <v>6050</v>
      </c>
      <c r="G451" s="23">
        <v>8679.61</v>
      </c>
    </row>
    <row r="452" spans="1:7" x14ac:dyDescent="0.25">
      <c r="A452" s="22"/>
      <c r="B452" s="22"/>
      <c r="C452" s="22"/>
      <c r="D452" s="22"/>
      <c r="E452" s="22"/>
      <c r="F452" s="22"/>
      <c r="G452" s="22"/>
    </row>
    <row r="453" spans="1:7" x14ac:dyDescent="0.25">
      <c r="A453" s="22"/>
      <c r="B453" s="22" t="s">
        <v>268</v>
      </c>
      <c r="C453" s="22" t="s">
        <v>92</v>
      </c>
      <c r="D453" s="23">
        <v>6031.68</v>
      </c>
      <c r="E453" s="23">
        <v>4799.5200000000004</v>
      </c>
      <c r="F453" s="23">
        <v>6050</v>
      </c>
      <c r="G453" s="23">
        <v>8679.61</v>
      </c>
    </row>
    <row r="454" spans="1:7" x14ac:dyDescent="0.25">
      <c r="A454" s="22"/>
      <c r="B454" s="22"/>
      <c r="C454" s="22"/>
      <c r="D454" s="22"/>
      <c r="E454" s="22"/>
      <c r="F454" s="22"/>
      <c r="G454" s="22"/>
    </row>
    <row r="455" spans="1:7" x14ac:dyDescent="0.25">
      <c r="A455" s="22" t="s">
        <v>84</v>
      </c>
      <c r="B455" s="22" t="s">
        <v>268</v>
      </c>
      <c r="C455" s="22" t="s">
        <v>85</v>
      </c>
      <c r="D455" s="22"/>
      <c r="E455" s="22"/>
      <c r="F455" s="22"/>
      <c r="G455" s="22"/>
    </row>
    <row r="456" spans="1:7" x14ac:dyDescent="0.25">
      <c r="A456" s="22" t="s">
        <v>2</v>
      </c>
      <c r="B456" s="22" t="s">
        <v>352</v>
      </c>
      <c r="C456" s="22" t="s">
        <v>355</v>
      </c>
      <c r="D456" s="22"/>
      <c r="E456" s="24">
        <v>840</v>
      </c>
      <c r="F456" s="22"/>
      <c r="G456" s="24">
        <v>672</v>
      </c>
    </row>
    <row r="457" spans="1:7" x14ac:dyDescent="0.25">
      <c r="A457" s="22"/>
      <c r="B457" s="22"/>
      <c r="C457" s="22"/>
      <c r="D457" s="22"/>
      <c r="E457" s="22"/>
      <c r="F457" s="22"/>
      <c r="G457" s="22"/>
    </row>
    <row r="458" spans="1:7" x14ac:dyDescent="0.25">
      <c r="A458" s="22"/>
      <c r="B458" s="22" t="s">
        <v>268</v>
      </c>
      <c r="C458" s="22" t="s">
        <v>92</v>
      </c>
      <c r="D458" s="22"/>
      <c r="E458" s="24">
        <v>840</v>
      </c>
      <c r="F458" s="22"/>
      <c r="G458" s="24">
        <v>672</v>
      </c>
    </row>
    <row r="459" spans="1:7" x14ac:dyDescent="0.25">
      <c r="A459" s="22"/>
      <c r="B459" s="22"/>
      <c r="C459" s="22"/>
      <c r="D459" s="22"/>
      <c r="E459" s="22"/>
      <c r="F459" s="22"/>
      <c r="G459" s="22"/>
    </row>
    <row r="460" spans="1:7" x14ac:dyDescent="0.25">
      <c r="A460" s="22"/>
      <c r="B460" s="22"/>
      <c r="C460" s="22"/>
      <c r="D460" s="22"/>
      <c r="E460" s="22"/>
      <c r="F460" s="22"/>
      <c r="G460" s="22"/>
    </row>
    <row r="461" spans="1:7" x14ac:dyDescent="0.25">
      <c r="A461" s="22"/>
      <c r="B461" s="22" t="s">
        <v>268</v>
      </c>
      <c r="C461" s="22" t="s">
        <v>94</v>
      </c>
      <c r="D461" s="23">
        <v>234751.85</v>
      </c>
      <c r="E461" s="23">
        <v>50159.21</v>
      </c>
      <c r="F461" s="23">
        <v>286500</v>
      </c>
      <c r="G461" s="23">
        <v>269327.34999999998</v>
      </c>
    </row>
    <row r="462" spans="1:7" x14ac:dyDescent="0.25">
      <c r="A462" s="22"/>
      <c r="B462" s="22"/>
      <c r="C462" s="22"/>
      <c r="D462" s="22"/>
      <c r="E462" s="22"/>
      <c r="F462" s="22"/>
      <c r="G462" s="22"/>
    </row>
    <row r="463" spans="1:7" x14ac:dyDescent="0.25">
      <c r="A463" s="22" t="s">
        <v>10</v>
      </c>
      <c r="B463" s="22" t="s">
        <v>268</v>
      </c>
      <c r="C463" s="22" t="s">
        <v>83</v>
      </c>
      <c r="D463" s="22"/>
      <c r="E463" s="22"/>
      <c r="F463" s="22"/>
      <c r="G463" s="22"/>
    </row>
    <row r="464" spans="1:7" x14ac:dyDescent="0.25">
      <c r="A464" s="22" t="s">
        <v>84</v>
      </c>
      <c r="B464" s="22" t="s">
        <v>268</v>
      </c>
      <c r="C464" s="22" t="s">
        <v>85</v>
      </c>
      <c r="D464" s="22"/>
      <c r="E464" s="22"/>
      <c r="F464" s="22"/>
      <c r="G464" s="22"/>
    </row>
    <row r="465" spans="1:7" x14ac:dyDescent="0.25">
      <c r="A465" s="22" t="s">
        <v>2</v>
      </c>
      <c r="B465" s="22" t="s">
        <v>356</v>
      </c>
      <c r="C465" s="22" t="s">
        <v>357</v>
      </c>
      <c r="D465" s="22"/>
      <c r="E465" s="23">
        <v>1603.61</v>
      </c>
      <c r="F465" s="22"/>
      <c r="G465" s="23">
        <v>1282.8800000000001</v>
      </c>
    </row>
    <row r="466" spans="1:7" x14ac:dyDescent="0.25">
      <c r="A466" s="22"/>
      <c r="B466" s="22"/>
      <c r="C466" s="22"/>
      <c r="D466" s="22"/>
      <c r="E466" s="22"/>
      <c r="F466" s="22"/>
      <c r="G466" s="22"/>
    </row>
    <row r="467" spans="1:7" x14ac:dyDescent="0.25">
      <c r="A467" s="22"/>
      <c r="B467" s="22" t="s">
        <v>268</v>
      </c>
      <c r="C467" s="22" t="s">
        <v>92</v>
      </c>
      <c r="D467" s="22"/>
      <c r="E467" s="23">
        <v>1603.61</v>
      </c>
      <c r="F467" s="22"/>
      <c r="G467" s="23">
        <v>1282.8800000000001</v>
      </c>
    </row>
    <row r="468" spans="1:7" x14ac:dyDescent="0.25">
      <c r="A468" s="22"/>
      <c r="B468" s="22"/>
      <c r="C468" s="22"/>
      <c r="D468" s="22"/>
      <c r="E468" s="22"/>
      <c r="F468" s="22"/>
      <c r="G468" s="22"/>
    </row>
    <row r="469" spans="1:7" x14ac:dyDescent="0.25">
      <c r="A469" s="22" t="s">
        <v>84</v>
      </c>
      <c r="B469" s="22" t="s">
        <v>268</v>
      </c>
      <c r="C469" s="22" t="s">
        <v>85</v>
      </c>
      <c r="D469" s="22"/>
      <c r="E469" s="22"/>
      <c r="F469" s="22"/>
      <c r="G469" s="22"/>
    </row>
    <row r="470" spans="1:7" x14ac:dyDescent="0.25">
      <c r="A470" s="22" t="s">
        <v>2</v>
      </c>
      <c r="B470" s="22" t="s">
        <v>358</v>
      </c>
      <c r="C470" s="22" t="s">
        <v>359</v>
      </c>
      <c r="D470" s="23">
        <v>499675.7</v>
      </c>
      <c r="E470" s="23">
        <v>76585.25</v>
      </c>
      <c r="F470" s="23">
        <v>373000</v>
      </c>
      <c r="G470" s="23">
        <v>359668.19</v>
      </c>
    </row>
    <row r="471" spans="1:7" x14ac:dyDescent="0.25">
      <c r="A471" s="22"/>
      <c r="B471" s="22"/>
      <c r="C471" s="22"/>
      <c r="D471" s="22"/>
      <c r="E471" s="22"/>
      <c r="F471" s="22"/>
      <c r="G471" s="22"/>
    </row>
    <row r="472" spans="1:7" x14ac:dyDescent="0.25">
      <c r="A472" s="22"/>
      <c r="B472" s="22" t="s">
        <v>268</v>
      </c>
      <c r="C472" s="22" t="s">
        <v>92</v>
      </c>
      <c r="D472" s="23">
        <v>499675.7</v>
      </c>
      <c r="E472" s="23">
        <v>76585.25</v>
      </c>
      <c r="F472" s="23">
        <v>373000</v>
      </c>
      <c r="G472" s="23">
        <v>359668.19</v>
      </c>
    </row>
    <row r="473" spans="1:7" x14ac:dyDescent="0.25">
      <c r="A473" s="22"/>
      <c r="B473" s="22"/>
      <c r="C473" s="22"/>
      <c r="D473" s="22"/>
      <c r="E473" s="22"/>
      <c r="F473" s="22"/>
      <c r="G473" s="22"/>
    </row>
    <row r="474" spans="1:7" x14ac:dyDescent="0.25">
      <c r="A474" s="22" t="s">
        <v>84</v>
      </c>
      <c r="B474" s="22" t="s">
        <v>268</v>
      </c>
      <c r="C474" s="22" t="s">
        <v>85</v>
      </c>
      <c r="D474" s="22"/>
      <c r="E474" s="22"/>
      <c r="F474" s="22"/>
      <c r="G474" s="22"/>
    </row>
    <row r="475" spans="1:7" x14ac:dyDescent="0.25">
      <c r="A475" s="22" t="s">
        <v>2</v>
      </c>
      <c r="B475" s="22" t="s">
        <v>271</v>
      </c>
      <c r="C475" s="22" t="s">
        <v>272</v>
      </c>
      <c r="D475" s="22"/>
      <c r="E475" s="24">
        <v>101.5</v>
      </c>
      <c r="F475" s="22"/>
      <c r="G475" s="24">
        <v>81.2</v>
      </c>
    </row>
    <row r="476" spans="1:7" x14ac:dyDescent="0.25">
      <c r="A476" s="22"/>
      <c r="B476" s="22"/>
      <c r="C476" s="22"/>
      <c r="D476" s="22"/>
      <c r="E476" s="22"/>
      <c r="F476" s="22"/>
      <c r="G476" s="22"/>
    </row>
    <row r="477" spans="1:7" x14ac:dyDescent="0.25">
      <c r="A477" s="22"/>
      <c r="B477" s="22" t="s">
        <v>268</v>
      </c>
      <c r="C477" s="22" t="s">
        <v>92</v>
      </c>
      <c r="D477" s="22"/>
      <c r="E477" s="24">
        <v>101.5</v>
      </c>
      <c r="F477" s="22"/>
      <c r="G477" s="24">
        <v>81.2</v>
      </c>
    </row>
    <row r="478" spans="1:7" x14ac:dyDescent="0.25">
      <c r="A478" s="22"/>
      <c r="B478" s="22"/>
      <c r="C478" s="22"/>
      <c r="D478" s="22"/>
      <c r="E478" s="22"/>
      <c r="F478" s="22"/>
      <c r="G478" s="22"/>
    </row>
    <row r="479" spans="1:7" x14ac:dyDescent="0.25">
      <c r="A479" s="22" t="s">
        <v>84</v>
      </c>
      <c r="B479" s="22" t="s">
        <v>268</v>
      </c>
      <c r="C479" s="22" t="s">
        <v>85</v>
      </c>
      <c r="D479" s="22"/>
      <c r="E479" s="22"/>
      <c r="F479" s="22"/>
      <c r="G479" s="22"/>
    </row>
    <row r="480" spans="1:7" ht="31.5" x14ac:dyDescent="0.25">
      <c r="A480" s="22" t="s">
        <v>2</v>
      </c>
      <c r="B480" s="22" t="s">
        <v>283</v>
      </c>
      <c r="C480" s="22" t="s">
        <v>360</v>
      </c>
      <c r="D480" s="22"/>
      <c r="E480" s="22"/>
      <c r="F480" s="22"/>
      <c r="G480" s="22"/>
    </row>
    <row r="481" spans="1:7" x14ac:dyDescent="0.25">
      <c r="A481" s="22"/>
      <c r="B481" s="22"/>
      <c r="C481" s="22"/>
      <c r="D481" s="22"/>
      <c r="E481" s="22"/>
      <c r="F481" s="22"/>
      <c r="G481" s="22"/>
    </row>
    <row r="482" spans="1:7" x14ac:dyDescent="0.25">
      <c r="A482" s="22"/>
      <c r="B482" s="22" t="s">
        <v>268</v>
      </c>
      <c r="C482" s="22" t="s">
        <v>92</v>
      </c>
      <c r="D482" s="22"/>
      <c r="E482" s="22"/>
      <c r="F482" s="22"/>
      <c r="G482" s="22"/>
    </row>
    <row r="483" spans="1:7" x14ac:dyDescent="0.25">
      <c r="A483" s="22"/>
      <c r="B483" s="22"/>
      <c r="C483" s="22"/>
      <c r="D483" s="22"/>
      <c r="E483" s="22"/>
      <c r="F483" s="22"/>
      <c r="G483" s="22"/>
    </row>
    <row r="484" spans="1:7" x14ac:dyDescent="0.25">
      <c r="A484" s="22" t="s">
        <v>84</v>
      </c>
      <c r="B484" s="22" t="s">
        <v>268</v>
      </c>
      <c r="C484" s="22" t="s">
        <v>85</v>
      </c>
      <c r="D484" s="22"/>
      <c r="E484" s="22"/>
      <c r="F484" s="22"/>
      <c r="G484" s="22"/>
    </row>
    <row r="485" spans="1:7" x14ac:dyDescent="0.25">
      <c r="A485" s="22" t="s">
        <v>2</v>
      </c>
      <c r="B485" s="22" t="s">
        <v>361</v>
      </c>
      <c r="C485" s="22" t="s">
        <v>362</v>
      </c>
      <c r="D485" s="23">
        <v>7973282.3600000003</v>
      </c>
      <c r="E485" s="23">
        <v>1845050.89</v>
      </c>
      <c r="F485" s="23">
        <v>6344025</v>
      </c>
      <c r="G485" s="23">
        <v>6551260.6900000004</v>
      </c>
    </row>
    <row r="486" spans="1:7" x14ac:dyDescent="0.25">
      <c r="A486" s="22"/>
      <c r="B486" s="22"/>
      <c r="C486" s="22"/>
      <c r="D486" s="22"/>
      <c r="E486" s="22"/>
      <c r="F486" s="22"/>
      <c r="G486" s="22"/>
    </row>
    <row r="487" spans="1:7" x14ac:dyDescent="0.25">
      <c r="A487" s="22"/>
      <c r="B487" s="22" t="s">
        <v>268</v>
      </c>
      <c r="C487" s="22" t="s">
        <v>92</v>
      </c>
      <c r="D487" s="23">
        <v>7975782.3600000003</v>
      </c>
      <c r="E487" s="23">
        <v>1845050.89</v>
      </c>
      <c r="F487" s="23">
        <v>6344025</v>
      </c>
      <c r="G487" s="23">
        <v>6551260.6900000004</v>
      </c>
    </row>
    <row r="488" spans="1:7" x14ac:dyDescent="0.25">
      <c r="A488" s="22"/>
      <c r="B488" s="22"/>
      <c r="C488" s="22"/>
      <c r="D488" s="22"/>
      <c r="E488" s="22"/>
      <c r="F488" s="22"/>
      <c r="G488" s="22"/>
    </row>
    <row r="489" spans="1:7" x14ac:dyDescent="0.25">
      <c r="A489" s="22"/>
      <c r="B489" s="22"/>
      <c r="C489" s="22"/>
      <c r="D489" s="22"/>
      <c r="E489" s="22"/>
      <c r="F489" s="22"/>
      <c r="G489" s="22"/>
    </row>
    <row r="490" spans="1:7" x14ac:dyDescent="0.25">
      <c r="A490" s="22"/>
      <c r="B490" s="22" t="s">
        <v>268</v>
      </c>
      <c r="C490" s="22" t="s">
        <v>94</v>
      </c>
      <c r="D490" s="23">
        <v>8475458.0600000005</v>
      </c>
      <c r="E490" s="23">
        <v>1923341.25</v>
      </c>
      <c r="F490" s="23">
        <v>6717025</v>
      </c>
      <c r="G490" s="23">
        <v>6912292.96</v>
      </c>
    </row>
    <row r="491" spans="1:7" x14ac:dyDescent="0.25">
      <c r="A491" s="22"/>
      <c r="B491" s="22"/>
      <c r="C491" s="22"/>
      <c r="D491" s="22"/>
      <c r="E491" s="22"/>
      <c r="F491" s="22"/>
      <c r="G491" s="22"/>
    </row>
    <row r="492" spans="1:7" x14ac:dyDescent="0.25">
      <c r="A492" s="22"/>
      <c r="B492" s="22"/>
      <c r="C492" s="22"/>
      <c r="D492" s="22"/>
      <c r="E492" s="22"/>
      <c r="F492" s="22"/>
      <c r="G492" s="22"/>
    </row>
    <row r="493" spans="1:7" x14ac:dyDescent="0.25">
      <c r="A493" s="22"/>
      <c r="B493" s="22" t="s">
        <v>363</v>
      </c>
      <c r="C493" s="22" t="s">
        <v>121</v>
      </c>
      <c r="D493" s="23">
        <v>13527703.52</v>
      </c>
      <c r="E493" s="23">
        <v>4934180.0999999996</v>
      </c>
      <c r="F493" s="23">
        <v>9506069</v>
      </c>
      <c r="G493" s="23">
        <v>11552199.01</v>
      </c>
    </row>
    <row r="494" spans="1:7" x14ac:dyDescent="0.25">
      <c r="A494" s="22"/>
      <c r="B494" s="22"/>
      <c r="C494" s="22"/>
      <c r="D494" s="22"/>
      <c r="E494" s="22"/>
      <c r="F494" s="22"/>
      <c r="G494" s="22"/>
    </row>
    <row r="495" spans="1:7" x14ac:dyDescent="0.25">
      <c r="A495" s="22"/>
      <c r="B495" s="22"/>
      <c r="C495" s="22"/>
      <c r="D495" s="22"/>
      <c r="E495" s="22"/>
      <c r="F495" s="22"/>
      <c r="G495" s="22"/>
    </row>
    <row r="496" spans="1:7" x14ac:dyDescent="0.25">
      <c r="A496" s="22"/>
      <c r="B496" s="22" t="s">
        <v>364</v>
      </c>
      <c r="C496" s="22" t="s">
        <v>365</v>
      </c>
      <c r="D496" s="23">
        <v>13608594.48</v>
      </c>
      <c r="E496" s="23">
        <v>4959468.32</v>
      </c>
      <c r="F496" s="23">
        <v>9556569</v>
      </c>
      <c r="G496" s="23">
        <v>11612829.539999999</v>
      </c>
    </row>
    <row r="497" spans="1:7" x14ac:dyDescent="0.25">
      <c r="A497" s="22"/>
      <c r="B497" s="22"/>
      <c r="C497" s="22"/>
      <c r="D497" s="22"/>
      <c r="E497" s="22"/>
      <c r="F497" s="22"/>
      <c r="G497" s="22"/>
    </row>
    <row r="498" spans="1:7" x14ac:dyDescent="0.25">
      <c r="A498" s="22" t="s">
        <v>15</v>
      </c>
      <c r="B498" s="22" t="s">
        <v>366</v>
      </c>
      <c r="C498" s="22" t="s">
        <v>17</v>
      </c>
      <c r="D498" s="22"/>
      <c r="E498" s="22"/>
      <c r="F498" s="22"/>
      <c r="G498" s="22"/>
    </row>
    <row r="499" spans="1:7" x14ac:dyDescent="0.25">
      <c r="A499" s="22" t="s">
        <v>18</v>
      </c>
      <c r="B499" s="22" t="s">
        <v>367</v>
      </c>
      <c r="C499" s="22" t="s">
        <v>20</v>
      </c>
      <c r="D499" s="22"/>
      <c r="E499" s="22"/>
      <c r="F499" s="22"/>
      <c r="G499" s="22"/>
    </row>
    <row r="500" spans="1:7" x14ac:dyDescent="0.25">
      <c r="A500" s="22" t="s">
        <v>10</v>
      </c>
      <c r="B500" s="22" t="s">
        <v>367</v>
      </c>
      <c r="C500" s="22" t="s">
        <v>83</v>
      </c>
      <c r="D500" s="22"/>
      <c r="E500" s="22"/>
      <c r="F500" s="22"/>
      <c r="G500" s="22"/>
    </row>
    <row r="501" spans="1:7" x14ac:dyDescent="0.25">
      <c r="A501" s="22" t="s">
        <v>84</v>
      </c>
      <c r="B501" s="22" t="s">
        <v>367</v>
      </c>
      <c r="C501" s="22" t="s">
        <v>85</v>
      </c>
      <c r="D501" s="22"/>
      <c r="E501" s="22"/>
      <c r="F501" s="22"/>
      <c r="G501" s="22"/>
    </row>
    <row r="502" spans="1:7" x14ac:dyDescent="0.25">
      <c r="A502" s="22" t="s">
        <v>2</v>
      </c>
      <c r="B502" s="22" t="s">
        <v>368</v>
      </c>
      <c r="C502" s="22" t="s">
        <v>369</v>
      </c>
      <c r="D502" s="22"/>
      <c r="E502" s="22"/>
      <c r="F502" s="22"/>
      <c r="G502" s="22"/>
    </row>
    <row r="503" spans="1:7" x14ac:dyDescent="0.25">
      <c r="A503" s="22"/>
      <c r="B503" s="22"/>
      <c r="C503" s="22"/>
      <c r="D503" s="22"/>
      <c r="E503" s="22"/>
      <c r="F503" s="22"/>
      <c r="G503" s="22"/>
    </row>
    <row r="504" spans="1:7" x14ac:dyDescent="0.25">
      <c r="A504" s="22"/>
      <c r="B504" s="22" t="s">
        <v>367</v>
      </c>
      <c r="C504" s="22" t="s">
        <v>92</v>
      </c>
      <c r="D504" s="22"/>
      <c r="E504" s="22"/>
      <c r="F504" s="22"/>
      <c r="G504" s="22"/>
    </row>
    <row r="505" spans="1:7" x14ac:dyDescent="0.25">
      <c r="A505" s="22"/>
      <c r="B505" s="22"/>
      <c r="C505" s="22"/>
      <c r="D505" s="22"/>
      <c r="E505" s="22"/>
      <c r="F505" s="22"/>
      <c r="G505" s="22"/>
    </row>
    <row r="506" spans="1:7" x14ac:dyDescent="0.25">
      <c r="A506" s="22"/>
      <c r="B506" s="22"/>
      <c r="C506" s="22"/>
      <c r="D506" s="22"/>
      <c r="E506" s="22"/>
      <c r="F506" s="22"/>
      <c r="G506" s="22"/>
    </row>
    <row r="507" spans="1:7" x14ac:dyDescent="0.25">
      <c r="A507" s="22"/>
      <c r="B507" s="22" t="s">
        <v>367</v>
      </c>
      <c r="C507" s="22" t="s">
        <v>94</v>
      </c>
      <c r="D507" s="22"/>
      <c r="E507" s="22"/>
      <c r="F507" s="22"/>
      <c r="G507" s="22"/>
    </row>
    <row r="508" spans="1:7" x14ac:dyDescent="0.25">
      <c r="A508" s="22"/>
      <c r="B508" s="22"/>
      <c r="C508" s="22"/>
      <c r="D508" s="22"/>
      <c r="E508" s="22"/>
      <c r="F508" s="22"/>
      <c r="G508" s="22"/>
    </row>
    <row r="509" spans="1:7" x14ac:dyDescent="0.25">
      <c r="A509" s="22" t="s">
        <v>10</v>
      </c>
      <c r="B509" s="22" t="s">
        <v>367</v>
      </c>
      <c r="C509" s="22" t="s">
        <v>83</v>
      </c>
      <c r="D509" s="22"/>
      <c r="E509" s="22"/>
      <c r="F509" s="22"/>
      <c r="G509" s="22"/>
    </row>
    <row r="510" spans="1:7" x14ac:dyDescent="0.25">
      <c r="A510" s="22" t="s">
        <v>84</v>
      </c>
      <c r="B510" s="22" t="s">
        <v>367</v>
      </c>
      <c r="C510" s="22" t="s">
        <v>85</v>
      </c>
      <c r="D510" s="22"/>
      <c r="E510" s="22"/>
      <c r="F510" s="22"/>
      <c r="G510" s="22"/>
    </row>
    <row r="511" spans="1:7" x14ac:dyDescent="0.25">
      <c r="A511" s="22" t="s">
        <v>2</v>
      </c>
      <c r="B511" s="22" t="s">
        <v>370</v>
      </c>
      <c r="C511" s="22" t="s">
        <v>217</v>
      </c>
      <c r="D511" s="23">
        <v>13072</v>
      </c>
      <c r="E511" s="23">
        <v>1071</v>
      </c>
      <c r="F511" s="23">
        <v>4578</v>
      </c>
      <c r="G511" s="23">
        <v>4519.2</v>
      </c>
    </row>
    <row r="512" spans="1:7" x14ac:dyDescent="0.25">
      <c r="A512" s="22"/>
      <c r="B512" s="22"/>
      <c r="C512" s="22"/>
      <c r="D512" s="22"/>
      <c r="E512" s="22"/>
      <c r="F512" s="22"/>
      <c r="G512" s="22"/>
    </row>
    <row r="513" spans="1:7" x14ac:dyDescent="0.25">
      <c r="A513" s="22"/>
      <c r="B513" s="22" t="s">
        <v>367</v>
      </c>
      <c r="C513" s="22" t="s">
        <v>92</v>
      </c>
      <c r="D513" s="23">
        <v>13072</v>
      </c>
      <c r="E513" s="23">
        <v>1071</v>
      </c>
      <c r="F513" s="23">
        <v>4578</v>
      </c>
      <c r="G513" s="23">
        <v>4519.2</v>
      </c>
    </row>
    <row r="514" spans="1:7" x14ac:dyDescent="0.25">
      <c r="A514" s="22"/>
      <c r="B514" s="22"/>
      <c r="C514" s="22"/>
      <c r="D514" s="22"/>
      <c r="E514" s="22"/>
      <c r="F514" s="22"/>
      <c r="G514" s="22"/>
    </row>
    <row r="515" spans="1:7" x14ac:dyDescent="0.25">
      <c r="A515" s="22"/>
      <c r="B515" s="22"/>
      <c r="C515" s="22"/>
      <c r="D515" s="22"/>
      <c r="E515" s="22"/>
      <c r="F515" s="22"/>
      <c r="G515" s="22"/>
    </row>
    <row r="516" spans="1:7" x14ac:dyDescent="0.25">
      <c r="A516" s="22"/>
      <c r="B516" s="22" t="s">
        <v>367</v>
      </c>
      <c r="C516" s="22" t="s">
        <v>94</v>
      </c>
      <c r="D516" s="23">
        <v>13072</v>
      </c>
      <c r="E516" s="23">
        <v>1071</v>
      </c>
      <c r="F516" s="23">
        <v>4578</v>
      </c>
      <c r="G516" s="23">
        <v>4519.2</v>
      </c>
    </row>
    <row r="517" spans="1:7" x14ac:dyDescent="0.25">
      <c r="A517" s="22"/>
      <c r="B517" s="22"/>
      <c r="C517" s="22"/>
      <c r="D517" s="22"/>
      <c r="E517" s="22"/>
      <c r="F517" s="22"/>
      <c r="G517" s="22"/>
    </row>
    <row r="518" spans="1:7" x14ac:dyDescent="0.25">
      <c r="A518" s="22"/>
      <c r="B518" s="22"/>
      <c r="C518" s="22"/>
      <c r="D518" s="22"/>
      <c r="E518" s="22"/>
      <c r="F518" s="22"/>
      <c r="G518" s="22"/>
    </row>
    <row r="519" spans="1:7" x14ac:dyDescent="0.25">
      <c r="A519" s="22"/>
      <c r="B519" s="22" t="s">
        <v>371</v>
      </c>
      <c r="C519" s="22" t="s">
        <v>100</v>
      </c>
      <c r="D519" s="23">
        <v>13072</v>
      </c>
      <c r="E519" s="23">
        <v>1071</v>
      </c>
      <c r="F519" s="23">
        <v>4578</v>
      </c>
      <c r="G519" s="23">
        <v>4519.2</v>
      </c>
    </row>
    <row r="520" spans="1:7" x14ac:dyDescent="0.25">
      <c r="A520" s="22"/>
      <c r="B520" s="22"/>
      <c r="C520" s="22"/>
      <c r="D520" s="22"/>
      <c r="E520" s="22"/>
      <c r="F520" s="22"/>
      <c r="G520" s="22"/>
    </row>
    <row r="521" spans="1:7" x14ac:dyDescent="0.25">
      <c r="A521" s="22"/>
      <c r="B521" s="22"/>
      <c r="C521" s="22"/>
      <c r="D521" s="22"/>
      <c r="E521" s="22"/>
      <c r="F521" s="22"/>
      <c r="G521" s="22"/>
    </row>
    <row r="522" spans="1:7" x14ac:dyDescent="0.25">
      <c r="A522" s="22"/>
      <c r="B522" s="22" t="s">
        <v>372</v>
      </c>
      <c r="C522" s="22" t="s">
        <v>373</v>
      </c>
      <c r="D522" s="23">
        <v>13072</v>
      </c>
      <c r="E522" s="23">
        <v>1071</v>
      </c>
      <c r="F522" s="23">
        <v>4578</v>
      </c>
      <c r="G522" s="23">
        <v>4519.2</v>
      </c>
    </row>
    <row r="523" spans="1:7" x14ac:dyDescent="0.25">
      <c r="A523" s="22"/>
      <c r="B523" s="22"/>
      <c r="C523" s="22"/>
      <c r="D523" s="22"/>
      <c r="E523" s="22"/>
      <c r="F523" s="22"/>
      <c r="G523" s="22"/>
    </row>
    <row r="524" spans="1:7" x14ac:dyDescent="0.25">
      <c r="A524" s="22" t="s">
        <v>15</v>
      </c>
      <c r="B524" s="22" t="s">
        <v>374</v>
      </c>
      <c r="C524" s="22" t="s">
        <v>56</v>
      </c>
      <c r="D524" s="22"/>
      <c r="E524" s="22"/>
      <c r="F524" s="22"/>
      <c r="G524" s="22"/>
    </row>
    <row r="525" spans="1:7" x14ac:dyDescent="0.25">
      <c r="A525" s="22" t="s">
        <v>18</v>
      </c>
      <c r="B525" s="22" t="s">
        <v>375</v>
      </c>
      <c r="C525" s="22" t="s">
        <v>20</v>
      </c>
      <c r="D525" s="22"/>
      <c r="E525" s="22"/>
      <c r="F525" s="22"/>
      <c r="G525" s="22"/>
    </row>
    <row r="526" spans="1:7" x14ac:dyDescent="0.25">
      <c r="A526" s="22" t="s">
        <v>10</v>
      </c>
      <c r="B526" s="22" t="s">
        <v>375</v>
      </c>
      <c r="C526" s="22" t="s">
        <v>83</v>
      </c>
      <c r="D526" s="22"/>
      <c r="E526" s="22"/>
      <c r="F526" s="22"/>
      <c r="G526" s="22"/>
    </row>
    <row r="527" spans="1:7" x14ac:dyDescent="0.25">
      <c r="A527" s="22" t="s">
        <v>84</v>
      </c>
      <c r="B527" s="22" t="s">
        <v>375</v>
      </c>
      <c r="C527" s="22" t="s">
        <v>85</v>
      </c>
      <c r="D527" s="22"/>
      <c r="E527" s="22"/>
      <c r="F527" s="22"/>
      <c r="G527" s="22"/>
    </row>
    <row r="528" spans="1:7" x14ac:dyDescent="0.25">
      <c r="A528" s="22" t="s">
        <v>2</v>
      </c>
      <c r="B528" s="22" t="s">
        <v>376</v>
      </c>
      <c r="C528" s="22" t="s">
        <v>377</v>
      </c>
      <c r="D528" s="23">
        <v>50000</v>
      </c>
      <c r="E528" s="23">
        <v>100000</v>
      </c>
      <c r="F528" s="22"/>
      <c r="G528" s="23">
        <v>80000</v>
      </c>
    </row>
    <row r="529" spans="1:7" x14ac:dyDescent="0.25">
      <c r="A529" s="22"/>
      <c r="B529" s="22"/>
      <c r="C529" s="22"/>
      <c r="D529" s="22"/>
      <c r="E529" s="22"/>
      <c r="F529" s="22"/>
      <c r="G529" s="22"/>
    </row>
    <row r="530" spans="1:7" x14ac:dyDescent="0.25">
      <c r="A530" s="22"/>
      <c r="B530" s="22" t="s">
        <v>375</v>
      </c>
      <c r="C530" s="22" t="s">
        <v>92</v>
      </c>
      <c r="D530" s="23">
        <v>50000</v>
      </c>
      <c r="E530" s="23">
        <v>100000</v>
      </c>
      <c r="F530" s="22"/>
      <c r="G530" s="23">
        <v>80000</v>
      </c>
    </row>
    <row r="531" spans="1:7" x14ac:dyDescent="0.25">
      <c r="A531" s="22"/>
      <c r="B531" s="22"/>
      <c r="C531" s="22"/>
      <c r="D531" s="22"/>
      <c r="E531" s="22"/>
      <c r="F531" s="22"/>
      <c r="G531" s="22"/>
    </row>
    <row r="532" spans="1:7" x14ac:dyDescent="0.25">
      <c r="A532" s="22"/>
      <c r="B532" s="22"/>
      <c r="C532" s="22"/>
      <c r="D532" s="22"/>
      <c r="E532" s="22"/>
      <c r="F532" s="22"/>
      <c r="G532" s="22"/>
    </row>
    <row r="533" spans="1:7" x14ac:dyDescent="0.25">
      <c r="A533" s="22"/>
      <c r="B533" s="22" t="s">
        <v>375</v>
      </c>
      <c r="C533" s="22" t="s">
        <v>94</v>
      </c>
      <c r="D533" s="23">
        <v>50000</v>
      </c>
      <c r="E533" s="23">
        <v>100000</v>
      </c>
      <c r="F533" s="22"/>
      <c r="G533" s="23">
        <v>80000</v>
      </c>
    </row>
    <row r="534" spans="1:7" x14ac:dyDescent="0.25">
      <c r="A534" s="22"/>
      <c r="B534" s="22"/>
      <c r="C534" s="22"/>
      <c r="D534" s="22"/>
      <c r="E534" s="22"/>
      <c r="F534" s="22"/>
      <c r="G534" s="22"/>
    </row>
    <row r="535" spans="1:7" x14ac:dyDescent="0.25">
      <c r="A535" s="22"/>
      <c r="B535" s="22"/>
      <c r="C535" s="22"/>
      <c r="D535" s="22"/>
      <c r="E535" s="22"/>
      <c r="F535" s="22"/>
      <c r="G535" s="22"/>
    </row>
    <row r="536" spans="1:7" x14ac:dyDescent="0.25">
      <c r="A536" s="22"/>
      <c r="B536" s="22" t="s">
        <v>378</v>
      </c>
      <c r="C536" s="22" t="s">
        <v>100</v>
      </c>
      <c r="D536" s="23">
        <v>50000</v>
      </c>
      <c r="E536" s="23">
        <v>100000</v>
      </c>
      <c r="F536" s="22"/>
      <c r="G536" s="23">
        <v>80000</v>
      </c>
    </row>
    <row r="537" spans="1:7" x14ac:dyDescent="0.25">
      <c r="A537" s="22"/>
      <c r="B537" s="22"/>
      <c r="C537" s="22"/>
      <c r="D537" s="22"/>
      <c r="E537" s="22"/>
      <c r="F537" s="22"/>
      <c r="G537" s="22"/>
    </row>
    <row r="538" spans="1:7" x14ac:dyDescent="0.25">
      <c r="A538" s="22"/>
      <c r="B538" s="22"/>
      <c r="C538" s="22"/>
      <c r="D538" s="22"/>
      <c r="E538" s="22"/>
      <c r="F538" s="22"/>
      <c r="G538" s="22"/>
    </row>
    <row r="539" spans="1:7" x14ac:dyDescent="0.25">
      <c r="A539" s="22"/>
      <c r="B539" s="22" t="s">
        <v>379</v>
      </c>
      <c r="C539" s="22" t="s">
        <v>380</v>
      </c>
      <c r="D539" s="23">
        <v>50000</v>
      </c>
      <c r="E539" s="23">
        <v>100000</v>
      </c>
      <c r="F539" s="22"/>
      <c r="G539" s="23">
        <v>80000</v>
      </c>
    </row>
    <row r="540" spans="1:7" x14ac:dyDescent="0.25">
      <c r="A540" s="22"/>
      <c r="B540" s="22"/>
      <c r="C540" s="22"/>
      <c r="D540" s="22"/>
      <c r="E540" s="22"/>
      <c r="F540" s="22"/>
      <c r="G540" s="22"/>
    </row>
    <row r="541" spans="1:7" x14ac:dyDescent="0.25">
      <c r="A541" s="22" t="s">
        <v>15</v>
      </c>
      <c r="B541" s="22" t="s">
        <v>381</v>
      </c>
      <c r="C541" s="22" t="s">
        <v>59</v>
      </c>
      <c r="D541" s="22"/>
      <c r="E541" s="22"/>
      <c r="F541" s="22"/>
      <c r="G541" s="22"/>
    </row>
    <row r="542" spans="1:7" x14ac:dyDescent="0.25">
      <c r="A542" s="22" t="s">
        <v>18</v>
      </c>
      <c r="B542" s="22" t="s">
        <v>382</v>
      </c>
      <c r="C542" s="22" t="s">
        <v>20</v>
      </c>
      <c r="D542" s="22"/>
      <c r="E542" s="22"/>
      <c r="F542" s="22"/>
      <c r="G542" s="22"/>
    </row>
    <row r="543" spans="1:7" x14ac:dyDescent="0.25">
      <c r="A543" s="22" t="s">
        <v>10</v>
      </c>
      <c r="B543" s="22" t="s">
        <v>382</v>
      </c>
      <c r="C543" s="22" t="s">
        <v>83</v>
      </c>
      <c r="D543" s="22"/>
      <c r="E543" s="22"/>
      <c r="F543" s="22"/>
      <c r="G543" s="22"/>
    </row>
    <row r="544" spans="1:7" x14ac:dyDescent="0.25">
      <c r="A544" s="22" t="s">
        <v>84</v>
      </c>
      <c r="B544" s="22" t="s">
        <v>382</v>
      </c>
      <c r="C544" s="22" t="s">
        <v>85</v>
      </c>
      <c r="D544" s="22"/>
      <c r="E544" s="22"/>
      <c r="F544" s="22"/>
      <c r="G544" s="22"/>
    </row>
    <row r="545" spans="1:7" x14ac:dyDescent="0.25">
      <c r="A545" s="22" t="s">
        <v>2</v>
      </c>
      <c r="B545" s="22" t="s">
        <v>383</v>
      </c>
      <c r="C545" s="22" t="s">
        <v>384</v>
      </c>
      <c r="D545" s="23">
        <v>5000</v>
      </c>
      <c r="E545" s="22"/>
      <c r="F545" s="22"/>
      <c r="G545" s="22"/>
    </row>
    <row r="546" spans="1:7" x14ac:dyDescent="0.25">
      <c r="A546" s="22"/>
      <c r="B546" s="22"/>
      <c r="C546" s="22"/>
      <c r="D546" s="22"/>
      <c r="E546" s="22"/>
      <c r="F546" s="22"/>
      <c r="G546" s="22"/>
    </row>
    <row r="547" spans="1:7" x14ac:dyDescent="0.25">
      <c r="A547" s="22"/>
      <c r="B547" s="22" t="s">
        <v>382</v>
      </c>
      <c r="C547" s="22" t="s">
        <v>92</v>
      </c>
      <c r="D547" s="23">
        <v>5000</v>
      </c>
      <c r="E547" s="22"/>
      <c r="F547" s="22"/>
      <c r="G547" s="22"/>
    </row>
    <row r="548" spans="1:7" x14ac:dyDescent="0.25">
      <c r="A548" s="22"/>
      <c r="B548" s="22"/>
      <c r="C548" s="22"/>
      <c r="D548" s="22"/>
      <c r="E548" s="22"/>
      <c r="F548" s="22"/>
      <c r="G548" s="22"/>
    </row>
    <row r="549" spans="1:7" x14ac:dyDescent="0.25">
      <c r="A549" s="22"/>
      <c r="B549" s="22"/>
      <c r="C549" s="22"/>
      <c r="D549" s="22"/>
      <c r="E549" s="22"/>
      <c r="F549" s="22"/>
      <c r="G549" s="22"/>
    </row>
    <row r="550" spans="1:7" x14ac:dyDescent="0.25">
      <c r="A550" s="22"/>
      <c r="B550" s="22" t="s">
        <v>382</v>
      </c>
      <c r="C550" s="22" t="s">
        <v>94</v>
      </c>
      <c r="D550" s="23">
        <v>5000</v>
      </c>
      <c r="E550" s="22"/>
      <c r="F550" s="22"/>
      <c r="G550" s="22"/>
    </row>
    <row r="551" spans="1:7" x14ac:dyDescent="0.25">
      <c r="A551" s="22"/>
      <c r="B551" s="22"/>
      <c r="C551" s="22"/>
      <c r="D551" s="22"/>
      <c r="E551" s="22"/>
      <c r="F551" s="22"/>
      <c r="G551" s="22"/>
    </row>
    <row r="552" spans="1:7" x14ac:dyDescent="0.25">
      <c r="A552" s="22"/>
      <c r="B552" s="22"/>
      <c r="C552" s="22"/>
      <c r="D552" s="22"/>
      <c r="E552" s="22"/>
      <c r="F552" s="22"/>
      <c r="G552" s="22"/>
    </row>
    <row r="553" spans="1:7" x14ac:dyDescent="0.25">
      <c r="A553" s="22"/>
      <c r="B553" s="22" t="s">
        <v>385</v>
      </c>
      <c r="C553" s="22" t="s">
        <v>159</v>
      </c>
      <c r="D553" s="23">
        <v>5000</v>
      </c>
      <c r="E553" s="22"/>
      <c r="F553" s="22"/>
      <c r="G553" s="22"/>
    </row>
    <row r="554" spans="1:7" x14ac:dyDescent="0.25">
      <c r="A554" s="22"/>
      <c r="B554" s="22"/>
      <c r="C554" s="22"/>
      <c r="D554" s="22"/>
      <c r="E554" s="22"/>
      <c r="F554" s="22"/>
      <c r="G554" s="22"/>
    </row>
    <row r="555" spans="1:7" x14ac:dyDescent="0.25">
      <c r="A555" s="22" t="s">
        <v>18</v>
      </c>
      <c r="B555" s="22" t="s">
        <v>386</v>
      </c>
      <c r="C555" s="22" t="s">
        <v>20</v>
      </c>
      <c r="D555" s="22"/>
      <c r="E555" s="22"/>
      <c r="F555" s="22"/>
      <c r="G555" s="22"/>
    </row>
    <row r="556" spans="1:7" x14ac:dyDescent="0.25">
      <c r="A556" s="22" t="s">
        <v>10</v>
      </c>
      <c r="B556" s="22" t="s">
        <v>386</v>
      </c>
      <c r="C556" s="22" t="s">
        <v>83</v>
      </c>
      <c r="D556" s="22"/>
      <c r="E556" s="22"/>
      <c r="F556" s="22"/>
      <c r="G556" s="22"/>
    </row>
    <row r="557" spans="1:7" x14ac:dyDescent="0.25">
      <c r="A557" s="22" t="s">
        <v>84</v>
      </c>
      <c r="B557" s="22" t="s">
        <v>386</v>
      </c>
      <c r="C557" s="22" t="s">
        <v>85</v>
      </c>
      <c r="D557" s="22"/>
      <c r="E557" s="22"/>
      <c r="F557" s="22"/>
      <c r="G557" s="22"/>
    </row>
    <row r="558" spans="1:7" x14ac:dyDescent="0.25">
      <c r="A558" s="22" t="s">
        <v>2</v>
      </c>
      <c r="B558" s="22" t="s">
        <v>387</v>
      </c>
      <c r="C558" s="22" t="s">
        <v>362</v>
      </c>
      <c r="D558" s="22"/>
      <c r="E558" s="22"/>
      <c r="F558" s="22"/>
      <c r="G558" s="22"/>
    </row>
    <row r="559" spans="1:7" x14ac:dyDescent="0.25">
      <c r="A559" s="22" t="s">
        <v>2</v>
      </c>
      <c r="B559" s="22" t="s">
        <v>388</v>
      </c>
      <c r="C559" s="22" t="s">
        <v>389</v>
      </c>
      <c r="D559" s="22"/>
      <c r="E559" s="22"/>
      <c r="F559" s="22"/>
      <c r="G559" s="22"/>
    </row>
    <row r="560" spans="1:7" x14ac:dyDescent="0.25">
      <c r="A560" s="22"/>
      <c r="B560" s="22"/>
      <c r="C560" s="22"/>
      <c r="D560" s="22"/>
      <c r="E560" s="22"/>
      <c r="F560" s="22"/>
      <c r="G560" s="22"/>
    </row>
    <row r="561" spans="1:7" x14ac:dyDescent="0.25">
      <c r="A561" s="22"/>
      <c r="B561" s="22" t="s">
        <v>386</v>
      </c>
      <c r="C561" s="22" t="s">
        <v>92</v>
      </c>
      <c r="D561" s="22"/>
      <c r="E561" s="22"/>
      <c r="F561" s="22"/>
      <c r="G561" s="22"/>
    </row>
    <row r="562" spans="1:7" x14ac:dyDescent="0.25">
      <c r="A562" s="22"/>
      <c r="B562" s="22"/>
      <c r="C562" s="22"/>
      <c r="D562" s="22"/>
      <c r="E562" s="22"/>
      <c r="F562" s="22"/>
      <c r="G562" s="22"/>
    </row>
    <row r="563" spans="1:7" x14ac:dyDescent="0.25">
      <c r="A563" s="22"/>
      <c r="B563" s="22"/>
      <c r="C563" s="22"/>
      <c r="D563" s="22"/>
      <c r="E563" s="22"/>
      <c r="F563" s="22"/>
      <c r="G563" s="22"/>
    </row>
    <row r="564" spans="1:7" x14ac:dyDescent="0.25">
      <c r="A564" s="22"/>
      <c r="B564" s="22" t="s">
        <v>386</v>
      </c>
      <c r="C564" s="22" t="s">
        <v>94</v>
      </c>
      <c r="D564" s="22"/>
      <c r="E564" s="22"/>
      <c r="F564" s="22"/>
      <c r="G564" s="22"/>
    </row>
    <row r="565" spans="1:7" x14ac:dyDescent="0.25">
      <c r="A565" s="22"/>
      <c r="B565" s="22"/>
      <c r="C565" s="22"/>
      <c r="D565" s="22"/>
      <c r="E565" s="22"/>
      <c r="F565" s="22"/>
      <c r="G565" s="22"/>
    </row>
    <row r="566" spans="1:7" x14ac:dyDescent="0.25">
      <c r="A566" s="22"/>
      <c r="B566" s="22"/>
      <c r="C566" s="22"/>
      <c r="D566" s="22"/>
      <c r="E566" s="22"/>
      <c r="F566" s="22"/>
      <c r="G566" s="22"/>
    </row>
    <row r="567" spans="1:7" x14ac:dyDescent="0.25">
      <c r="A567" s="22"/>
      <c r="B567" s="22" t="s">
        <v>390</v>
      </c>
      <c r="C567" s="22" t="s">
        <v>126</v>
      </c>
      <c r="D567" s="22"/>
      <c r="E567" s="22"/>
      <c r="F567" s="22"/>
      <c r="G567" s="22"/>
    </row>
    <row r="568" spans="1:7" x14ac:dyDescent="0.25">
      <c r="A568" s="22"/>
      <c r="B568" s="22"/>
      <c r="C568" s="22"/>
      <c r="D568" s="22"/>
      <c r="E568" s="22"/>
      <c r="F568" s="22"/>
      <c r="G568" s="22"/>
    </row>
    <row r="569" spans="1:7" x14ac:dyDescent="0.25">
      <c r="A569" s="22"/>
      <c r="B569" s="22"/>
      <c r="C569" s="22"/>
      <c r="D569" s="22"/>
      <c r="E569" s="22"/>
      <c r="F569" s="22"/>
      <c r="G569" s="22"/>
    </row>
    <row r="570" spans="1:7" x14ac:dyDescent="0.25">
      <c r="A570" s="22"/>
      <c r="B570" s="22" t="s">
        <v>391</v>
      </c>
      <c r="C570" s="22" t="s">
        <v>392</v>
      </c>
      <c r="D570" s="23">
        <v>5000</v>
      </c>
      <c r="E570" s="22"/>
      <c r="F570" s="22"/>
      <c r="G570" s="22"/>
    </row>
    <row r="571" spans="1:7" x14ac:dyDescent="0.25">
      <c r="A571" s="22"/>
      <c r="B571" s="22"/>
      <c r="C571" s="22"/>
      <c r="D571" s="22"/>
      <c r="E571" s="22"/>
      <c r="F571" s="22"/>
      <c r="G571" s="22"/>
    </row>
    <row r="572" spans="1:7" x14ac:dyDescent="0.25">
      <c r="A572" s="22"/>
      <c r="B572" s="22"/>
      <c r="C572" s="22"/>
      <c r="D572" s="22"/>
      <c r="E572" s="22"/>
      <c r="F572" s="22"/>
      <c r="G572" s="22"/>
    </row>
    <row r="573" spans="1:7" x14ac:dyDescent="0.25">
      <c r="A573" s="22"/>
      <c r="B573" s="22" t="s">
        <v>393</v>
      </c>
      <c r="C573" s="22" t="s">
        <v>394</v>
      </c>
      <c r="D573" s="23">
        <v>24083470.829999998</v>
      </c>
      <c r="E573" s="23">
        <v>9982535.7899999991</v>
      </c>
      <c r="F573" s="23">
        <v>17281813</v>
      </c>
      <c r="G573" s="23">
        <v>21811478.539999999</v>
      </c>
    </row>
    <row r="574" spans="1:7" x14ac:dyDescent="0.25">
      <c r="A574" s="22"/>
      <c r="B574" s="22"/>
      <c r="C574" s="22"/>
      <c r="D574" s="22"/>
      <c r="E574" s="22"/>
      <c r="F574" s="22"/>
      <c r="G574" s="22"/>
    </row>
    <row r="575" spans="1:7" x14ac:dyDescent="0.25">
      <c r="A575" s="22" t="s">
        <v>13</v>
      </c>
      <c r="B575" s="22" t="s">
        <v>395</v>
      </c>
      <c r="C575" s="22" t="s">
        <v>64</v>
      </c>
      <c r="D575" s="22"/>
      <c r="E575" s="22"/>
      <c r="F575" s="22"/>
      <c r="G575" s="22"/>
    </row>
    <row r="576" spans="1:7" x14ac:dyDescent="0.25">
      <c r="A576" s="22" t="s">
        <v>15</v>
      </c>
      <c r="B576" s="22" t="s">
        <v>396</v>
      </c>
      <c r="C576" s="22" t="s">
        <v>66</v>
      </c>
      <c r="D576" s="22"/>
      <c r="E576" s="22"/>
      <c r="F576" s="22"/>
      <c r="G576" s="22"/>
    </row>
    <row r="577" spans="1:7" x14ac:dyDescent="0.25">
      <c r="A577" s="22" t="s">
        <v>18</v>
      </c>
      <c r="B577" s="22" t="s">
        <v>397</v>
      </c>
      <c r="C577" s="22" t="s">
        <v>20</v>
      </c>
      <c r="D577" s="22"/>
      <c r="E577" s="22"/>
      <c r="F577" s="22"/>
      <c r="G577" s="22"/>
    </row>
    <row r="578" spans="1:7" x14ac:dyDescent="0.25">
      <c r="A578" s="22" t="s">
        <v>10</v>
      </c>
      <c r="B578" s="22" t="s">
        <v>397</v>
      </c>
      <c r="C578" s="22" t="s">
        <v>83</v>
      </c>
      <c r="D578" s="22"/>
      <c r="E578" s="22"/>
      <c r="F578" s="22"/>
      <c r="G578" s="22"/>
    </row>
    <row r="579" spans="1:7" x14ac:dyDescent="0.25">
      <c r="A579" s="22" t="s">
        <v>84</v>
      </c>
      <c r="B579" s="22" t="s">
        <v>397</v>
      </c>
      <c r="C579" s="22" t="s">
        <v>85</v>
      </c>
      <c r="D579" s="22"/>
      <c r="E579" s="22"/>
      <c r="F579" s="22"/>
      <c r="G579" s="22"/>
    </row>
    <row r="580" spans="1:7" x14ac:dyDescent="0.25">
      <c r="A580" s="22" t="s">
        <v>2</v>
      </c>
      <c r="B580" s="22" t="s">
        <v>398</v>
      </c>
      <c r="C580" s="22" t="s">
        <v>399</v>
      </c>
      <c r="D580" s="23">
        <v>2000</v>
      </c>
      <c r="E580" s="24">
        <v>55</v>
      </c>
      <c r="F580" s="23">
        <v>2000</v>
      </c>
      <c r="G580" s="23">
        <v>1644</v>
      </c>
    </row>
    <row r="581" spans="1:7" x14ac:dyDescent="0.25">
      <c r="A581" s="22"/>
      <c r="B581" s="22"/>
      <c r="C581" s="22"/>
      <c r="D581" s="22"/>
      <c r="E581" s="22"/>
      <c r="F581" s="22"/>
      <c r="G581" s="22"/>
    </row>
    <row r="582" spans="1:7" x14ac:dyDescent="0.25">
      <c r="A582" s="22"/>
      <c r="B582" s="22" t="s">
        <v>397</v>
      </c>
      <c r="C582" s="22" t="s">
        <v>92</v>
      </c>
      <c r="D582" s="23">
        <v>2000</v>
      </c>
      <c r="E582" s="24">
        <v>55</v>
      </c>
      <c r="F582" s="23">
        <v>2000</v>
      </c>
      <c r="G582" s="23">
        <v>1644</v>
      </c>
    </row>
    <row r="583" spans="1:7" x14ac:dyDescent="0.25">
      <c r="A583" s="22"/>
      <c r="B583" s="22"/>
      <c r="C583" s="22"/>
      <c r="D583" s="22"/>
      <c r="E583" s="22"/>
      <c r="F583" s="22"/>
      <c r="G583" s="22"/>
    </row>
    <row r="584" spans="1:7" x14ac:dyDescent="0.25">
      <c r="A584" s="22"/>
      <c r="B584" s="22"/>
      <c r="C584" s="22"/>
      <c r="D584" s="22"/>
      <c r="E584" s="22"/>
      <c r="F584" s="22"/>
      <c r="G584" s="22"/>
    </row>
    <row r="585" spans="1:7" x14ac:dyDescent="0.25">
      <c r="A585" s="22"/>
      <c r="B585" s="22" t="s">
        <v>397</v>
      </c>
      <c r="C585" s="22" t="s">
        <v>94</v>
      </c>
      <c r="D585" s="23">
        <v>2000</v>
      </c>
      <c r="E585" s="24">
        <v>55</v>
      </c>
      <c r="F585" s="23">
        <v>2000</v>
      </c>
      <c r="G585" s="23">
        <v>1644</v>
      </c>
    </row>
    <row r="586" spans="1:7" x14ac:dyDescent="0.25">
      <c r="A586" s="22"/>
      <c r="B586" s="22"/>
      <c r="C586" s="22"/>
      <c r="D586" s="22"/>
      <c r="E586" s="22"/>
      <c r="F586" s="22"/>
      <c r="G586" s="22"/>
    </row>
    <row r="587" spans="1:7" x14ac:dyDescent="0.25">
      <c r="A587" s="22" t="s">
        <v>10</v>
      </c>
      <c r="B587" s="22" t="s">
        <v>397</v>
      </c>
      <c r="C587" s="22" t="s">
        <v>83</v>
      </c>
      <c r="D587" s="22"/>
      <c r="E587" s="22"/>
      <c r="F587" s="22"/>
      <c r="G587" s="22"/>
    </row>
    <row r="588" spans="1:7" x14ac:dyDescent="0.25">
      <c r="A588" s="22" t="s">
        <v>84</v>
      </c>
      <c r="B588" s="22" t="s">
        <v>397</v>
      </c>
      <c r="C588" s="22" t="s">
        <v>85</v>
      </c>
      <c r="D588" s="22"/>
      <c r="E588" s="22"/>
      <c r="F588" s="22"/>
      <c r="G588" s="22"/>
    </row>
    <row r="589" spans="1:7" x14ac:dyDescent="0.25">
      <c r="A589" s="22" t="s">
        <v>2</v>
      </c>
      <c r="B589" s="22" t="s">
        <v>400</v>
      </c>
      <c r="C589" s="22" t="s">
        <v>401</v>
      </c>
      <c r="D589" s="22"/>
      <c r="E589" s="22"/>
      <c r="F589" s="22"/>
      <c r="G589" s="22"/>
    </row>
    <row r="590" spans="1:7" x14ac:dyDescent="0.25">
      <c r="A590" s="22"/>
      <c r="B590" s="22"/>
      <c r="C590" s="22"/>
      <c r="D590" s="22"/>
      <c r="E590" s="22"/>
      <c r="F590" s="22"/>
      <c r="G590" s="22"/>
    </row>
    <row r="591" spans="1:7" x14ac:dyDescent="0.25">
      <c r="A591" s="22"/>
      <c r="B591" s="22" t="s">
        <v>397</v>
      </c>
      <c r="C591" s="22" t="s">
        <v>92</v>
      </c>
      <c r="D591" s="22"/>
      <c r="E591" s="22"/>
      <c r="F591" s="22"/>
      <c r="G591" s="22"/>
    </row>
    <row r="592" spans="1:7" x14ac:dyDescent="0.25">
      <c r="A592" s="22"/>
      <c r="B592" s="22"/>
      <c r="C592" s="22"/>
      <c r="D592" s="22"/>
      <c r="E592" s="22"/>
      <c r="F592" s="22"/>
      <c r="G592" s="22"/>
    </row>
    <row r="593" spans="1:7" x14ac:dyDescent="0.25">
      <c r="A593" s="22"/>
      <c r="B593" s="22"/>
      <c r="C593" s="22"/>
      <c r="D593" s="22"/>
      <c r="E593" s="22"/>
      <c r="F593" s="22"/>
      <c r="G593" s="22"/>
    </row>
    <row r="594" spans="1:7" x14ac:dyDescent="0.25">
      <c r="A594" s="22"/>
      <c r="B594" s="22" t="s">
        <v>397</v>
      </c>
      <c r="C594" s="22" t="s">
        <v>94</v>
      </c>
      <c r="D594" s="22"/>
      <c r="E594" s="22"/>
      <c r="F594" s="22"/>
      <c r="G594" s="22"/>
    </row>
    <row r="595" spans="1:7" x14ac:dyDescent="0.25">
      <c r="A595" s="22"/>
      <c r="B595" s="22"/>
      <c r="C595" s="22"/>
      <c r="D595" s="22"/>
      <c r="E595" s="22"/>
      <c r="F595" s="22"/>
      <c r="G595" s="22"/>
    </row>
    <row r="596" spans="1:7" x14ac:dyDescent="0.25">
      <c r="A596" s="22" t="s">
        <v>10</v>
      </c>
      <c r="B596" s="22" t="s">
        <v>397</v>
      </c>
      <c r="C596" s="22" t="s">
        <v>83</v>
      </c>
      <c r="D596" s="22"/>
      <c r="E596" s="22"/>
      <c r="F596" s="22"/>
      <c r="G596" s="22"/>
    </row>
    <row r="597" spans="1:7" x14ac:dyDescent="0.25">
      <c r="A597" s="22" t="s">
        <v>84</v>
      </c>
      <c r="B597" s="22" t="s">
        <v>397</v>
      </c>
      <c r="C597" s="22" t="s">
        <v>85</v>
      </c>
      <c r="D597" s="22"/>
      <c r="E597" s="22"/>
      <c r="F597" s="22"/>
      <c r="G597" s="22"/>
    </row>
    <row r="598" spans="1:7" x14ac:dyDescent="0.25">
      <c r="A598" s="22" t="s">
        <v>2</v>
      </c>
      <c r="B598" s="22" t="s">
        <v>402</v>
      </c>
      <c r="C598" s="22" t="s">
        <v>403</v>
      </c>
      <c r="D598" s="22"/>
      <c r="E598" s="22"/>
      <c r="F598" s="22"/>
      <c r="G598" s="22"/>
    </row>
    <row r="599" spans="1:7" x14ac:dyDescent="0.25">
      <c r="A599" s="22"/>
      <c r="B599" s="22"/>
      <c r="C599" s="22"/>
      <c r="D599" s="22"/>
      <c r="E599" s="22"/>
      <c r="F599" s="22"/>
      <c r="G599" s="22"/>
    </row>
    <row r="600" spans="1:7" x14ac:dyDescent="0.25">
      <c r="A600" s="22"/>
      <c r="B600" s="22" t="s">
        <v>397</v>
      </c>
      <c r="C600" s="22" t="s">
        <v>92</v>
      </c>
      <c r="D600" s="22"/>
      <c r="E600" s="22"/>
      <c r="F600" s="22"/>
      <c r="G600" s="22"/>
    </row>
    <row r="601" spans="1:7" x14ac:dyDescent="0.25">
      <c r="A601" s="22"/>
      <c r="B601" s="22"/>
      <c r="C601" s="22"/>
      <c r="D601" s="22"/>
      <c r="E601" s="22"/>
      <c r="F601" s="22"/>
      <c r="G601" s="22"/>
    </row>
    <row r="602" spans="1:7" x14ac:dyDescent="0.25">
      <c r="A602" s="22"/>
      <c r="B602" s="22"/>
      <c r="C602" s="22"/>
      <c r="D602" s="22"/>
      <c r="E602" s="22"/>
      <c r="F602" s="22"/>
      <c r="G602" s="22"/>
    </row>
    <row r="603" spans="1:7" x14ac:dyDescent="0.25">
      <c r="A603" s="22"/>
      <c r="B603" s="22" t="s">
        <v>397</v>
      </c>
      <c r="C603" s="22" t="s">
        <v>94</v>
      </c>
      <c r="D603" s="22"/>
      <c r="E603" s="22"/>
      <c r="F603" s="22"/>
      <c r="G603" s="22"/>
    </row>
    <row r="604" spans="1:7" x14ac:dyDescent="0.25">
      <c r="A604" s="22"/>
      <c r="B604" s="22"/>
      <c r="C604" s="22"/>
      <c r="D604" s="22"/>
      <c r="E604" s="22"/>
      <c r="F604" s="22"/>
      <c r="G604" s="22"/>
    </row>
    <row r="605" spans="1:7" x14ac:dyDescent="0.25">
      <c r="A605" s="22" t="s">
        <v>10</v>
      </c>
      <c r="B605" s="22" t="s">
        <v>397</v>
      </c>
      <c r="C605" s="22" t="s">
        <v>83</v>
      </c>
      <c r="D605" s="22"/>
      <c r="E605" s="22"/>
      <c r="F605" s="22"/>
      <c r="G605" s="22"/>
    </row>
    <row r="606" spans="1:7" x14ac:dyDescent="0.25">
      <c r="A606" s="22" t="s">
        <v>84</v>
      </c>
      <c r="B606" s="22" t="s">
        <v>397</v>
      </c>
      <c r="C606" s="22" t="s">
        <v>85</v>
      </c>
      <c r="D606" s="22"/>
      <c r="E606" s="22"/>
      <c r="F606" s="22"/>
      <c r="G606" s="22"/>
    </row>
    <row r="607" spans="1:7" x14ac:dyDescent="0.25">
      <c r="A607" s="22" t="s">
        <v>2</v>
      </c>
      <c r="B607" s="22" t="s">
        <v>404</v>
      </c>
      <c r="C607" s="22" t="s">
        <v>405</v>
      </c>
      <c r="D607" s="23">
        <v>10000</v>
      </c>
      <c r="E607" s="22"/>
      <c r="F607" s="22"/>
      <c r="G607" s="22"/>
    </row>
    <row r="608" spans="1:7" x14ac:dyDescent="0.25">
      <c r="A608" s="22"/>
      <c r="B608" s="22"/>
      <c r="C608" s="22"/>
      <c r="D608" s="22"/>
      <c r="E608" s="22"/>
      <c r="F608" s="22"/>
      <c r="G608" s="22"/>
    </row>
    <row r="609" spans="1:7" x14ac:dyDescent="0.25">
      <c r="A609" s="22"/>
      <c r="B609" s="22" t="s">
        <v>397</v>
      </c>
      <c r="C609" s="22" t="s">
        <v>92</v>
      </c>
      <c r="D609" s="23">
        <v>10000</v>
      </c>
      <c r="E609" s="22"/>
      <c r="F609" s="22"/>
      <c r="G609" s="22"/>
    </row>
    <row r="610" spans="1:7" x14ac:dyDescent="0.25">
      <c r="A610" s="22"/>
      <c r="B610" s="22"/>
      <c r="C610" s="22"/>
      <c r="D610" s="22"/>
      <c r="E610" s="22"/>
      <c r="F610" s="22"/>
      <c r="G610" s="22"/>
    </row>
    <row r="611" spans="1:7" x14ac:dyDescent="0.25">
      <c r="A611" s="22" t="s">
        <v>84</v>
      </c>
      <c r="B611" s="22" t="s">
        <v>397</v>
      </c>
      <c r="C611" s="22" t="s">
        <v>85</v>
      </c>
      <c r="D611" s="22"/>
      <c r="E611" s="22"/>
      <c r="F611" s="22"/>
      <c r="G611" s="22"/>
    </row>
    <row r="612" spans="1:7" x14ac:dyDescent="0.25">
      <c r="A612" s="22" t="s">
        <v>2</v>
      </c>
      <c r="B612" s="22" t="s">
        <v>406</v>
      </c>
      <c r="C612" s="22" t="s">
        <v>407</v>
      </c>
      <c r="D612" s="23">
        <v>29890</v>
      </c>
      <c r="E612" s="23">
        <v>20410</v>
      </c>
      <c r="F612" s="23">
        <v>150000</v>
      </c>
      <c r="G612" s="23">
        <v>136328</v>
      </c>
    </row>
    <row r="613" spans="1:7" x14ac:dyDescent="0.25">
      <c r="A613" s="22"/>
      <c r="B613" s="22"/>
      <c r="C613" s="22"/>
      <c r="D613" s="22"/>
      <c r="E613" s="22"/>
      <c r="F613" s="22"/>
      <c r="G613" s="22"/>
    </row>
    <row r="614" spans="1:7" x14ac:dyDescent="0.25">
      <c r="A614" s="22"/>
      <c r="B614" s="22" t="s">
        <v>397</v>
      </c>
      <c r="C614" s="22" t="s">
        <v>92</v>
      </c>
      <c r="D614" s="23">
        <v>29890</v>
      </c>
      <c r="E614" s="23">
        <v>20410</v>
      </c>
      <c r="F614" s="23">
        <v>150000</v>
      </c>
      <c r="G614" s="23">
        <v>136328</v>
      </c>
    </row>
    <row r="615" spans="1:7" x14ac:dyDescent="0.25">
      <c r="A615" s="22"/>
      <c r="B615" s="22"/>
      <c r="C615" s="22"/>
      <c r="D615" s="22"/>
      <c r="E615" s="22"/>
      <c r="F615" s="22"/>
      <c r="G615" s="22"/>
    </row>
    <row r="616" spans="1:7" x14ac:dyDescent="0.25">
      <c r="A616" s="22" t="s">
        <v>84</v>
      </c>
      <c r="B616" s="22" t="s">
        <v>397</v>
      </c>
      <c r="C616" s="22" t="s">
        <v>85</v>
      </c>
      <c r="D616" s="22"/>
      <c r="E616" s="22"/>
      <c r="F616" s="22"/>
      <c r="G616" s="22"/>
    </row>
    <row r="617" spans="1:7" x14ac:dyDescent="0.25">
      <c r="A617" s="22" t="s">
        <v>2</v>
      </c>
      <c r="B617" s="22" t="s">
        <v>408</v>
      </c>
      <c r="C617" s="22" t="s">
        <v>409</v>
      </c>
      <c r="D617" s="23">
        <v>2000</v>
      </c>
      <c r="E617" s="23">
        <v>4695.91</v>
      </c>
      <c r="F617" s="23">
        <v>2000</v>
      </c>
      <c r="G617" s="23">
        <v>5356.72</v>
      </c>
    </row>
    <row r="618" spans="1:7" x14ac:dyDescent="0.25">
      <c r="A618" s="22"/>
      <c r="B618" s="22"/>
      <c r="C618" s="22"/>
      <c r="D618" s="22"/>
      <c r="E618" s="22"/>
      <c r="F618" s="22"/>
      <c r="G618" s="22"/>
    </row>
    <row r="619" spans="1:7" x14ac:dyDescent="0.25">
      <c r="A619" s="22"/>
      <c r="B619" s="22" t="s">
        <v>397</v>
      </c>
      <c r="C619" s="22" t="s">
        <v>92</v>
      </c>
      <c r="D619" s="23">
        <v>2000</v>
      </c>
      <c r="E619" s="23">
        <v>4695.91</v>
      </c>
      <c r="F619" s="23">
        <v>2000</v>
      </c>
      <c r="G619" s="23">
        <v>5356.72</v>
      </c>
    </row>
    <row r="620" spans="1:7" x14ac:dyDescent="0.25">
      <c r="A620" s="22"/>
      <c r="B620" s="22"/>
      <c r="C620" s="22"/>
      <c r="D620" s="22"/>
      <c r="E620" s="22"/>
      <c r="F620" s="22"/>
      <c r="G620" s="22"/>
    </row>
    <row r="621" spans="1:7" x14ac:dyDescent="0.25">
      <c r="A621" s="22" t="s">
        <v>84</v>
      </c>
      <c r="B621" s="22" t="s">
        <v>397</v>
      </c>
      <c r="C621" s="22" t="s">
        <v>85</v>
      </c>
      <c r="D621" s="22"/>
      <c r="E621" s="22"/>
      <c r="F621" s="22"/>
      <c r="G621" s="22"/>
    </row>
    <row r="622" spans="1:7" x14ac:dyDescent="0.25">
      <c r="A622" s="22" t="s">
        <v>2</v>
      </c>
      <c r="B622" s="22" t="s">
        <v>410</v>
      </c>
      <c r="C622" s="22" t="s">
        <v>411</v>
      </c>
      <c r="D622" s="23">
        <v>4000</v>
      </c>
      <c r="E622" s="24">
        <v>189.89</v>
      </c>
      <c r="F622" s="23">
        <v>4000</v>
      </c>
      <c r="G622" s="23">
        <v>3351.91</v>
      </c>
    </row>
    <row r="623" spans="1:7" x14ac:dyDescent="0.25">
      <c r="A623" s="22"/>
      <c r="B623" s="22"/>
      <c r="C623" s="22"/>
      <c r="D623" s="22"/>
      <c r="E623" s="22"/>
      <c r="F623" s="22"/>
      <c r="G623" s="22"/>
    </row>
    <row r="624" spans="1:7" x14ac:dyDescent="0.25">
      <c r="A624" s="22"/>
      <c r="B624" s="22" t="s">
        <v>397</v>
      </c>
      <c r="C624" s="22" t="s">
        <v>92</v>
      </c>
      <c r="D624" s="23">
        <v>4000</v>
      </c>
      <c r="E624" s="24">
        <v>189.89</v>
      </c>
      <c r="F624" s="23">
        <v>4000</v>
      </c>
      <c r="G624" s="23">
        <v>3351.91</v>
      </c>
    </row>
    <row r="625" spans="1:7" x14ac:dyDescent="0.25">
      <c r="A625" s="22"/>
      <c r="B625" s="22"/>
      <c r="C625" s="22"/>
      <c r="D625" s="22"/>
      <c r="E625" s="22"/>
      <c r="F625" s="22"/>
      <c r="G625" s="22"/>
    </row>
    <row r="626" spans="1:7" x14ac:dyDescent="0.25">
      <c r="A626" s="22" t="s">
        <v>84</v>
      </c>
      <c r="B626" s="22" t="s">
        <v>397</v>
      </c>
      <c r="C626" s="22" t="s">
        <v>85</v>
      </c>
      <c r="D626" s="22"/>
      <c r="E626" s="22"/>
      <c r="F626" s="22"/>
      <c r="G626" s="22"/>
    </row>
    <row r="627" spans="1:7" x14ac:dyDescent="0.25">
      <c r="A627" s="22" t="s">
        <v>2</v>
      </c>
      <c r="B627" s="22" t="s">
        <v>406</v>
      </c>
      <c r="C627" s="22" t="s">
        <v>412</v>
      </c>
      <c r="D627" s="23">
        <v>8000</v>
      </c>
      <c r="E627" s="22"/>
      <c r="F627" s="22"/>
      <c r="G627" s="22"/>
    </row>
    <row r="628" spans="1:7" x14ac:dyDescent="0.25">
      <c r="A628" s="22" t="s">
        <v>2</v>
      </c>
      <c r="B628" s="22" t="s">
        <v>413</v>
      </c>
      <c r="C628" s="22" t="s">
        <v>414</v>
      </c>
      <c r="D628" s="22"/>
      <c r="E628" s="22"/>
      <c r="F628" s="22"/>
      <c r="G628" s="22"/>
    </row>
    <row r="629" spans="1:7" x14ac:dyDescent="0.25">
      <c r="A629" s="22" t="s">
        <v>2</v>
      </c>
      <c r="B629" s="22" t="s">
        <v>415</v>
      </c>
      <c r="C629" s="22" t="s">
        <v>416</v>
      </c>
      <c r="D629" s="22"/>
      <c r="E629" s="22"/>
      <c r="F629" s="22"/>
      <c r="G629" s="22"/>
    </row>
    <row r="630" spans="1:7" x14ac:dyDescent="0.25">
      <c r="A630" s="22"/>
      <c r="B630" s="22"/>
      <c r="C630" s="22"/>
      <c r="D630" s="22"/>
      <c r="E630" s="22"/>
      <c r="F630" s="22"/>
      <c r="G630" s="22"/>
    </row>
    <row r="631" spans="1:7" x14ac:dyDescent="0.25">
      <c r="A631" s="22"/>
      <c r="B631" s="22" t="s">
        <v>397</v>
      </c>
      <c r="C631" s="22" t="s">
        <v>92</v>
      </c>
      <c r="D631" s="23">
        <v>8000</v>
      </c>
      <c r="E631" s="22"/>
      <c r="F631" s="22"/>
      <c r="G631" s="22"/>
    </row>
    <row r="632" spans="1:7" x14ac:dyDescent="0.25">
      <c r="A632" s="22"/>
      <c r="B632" s="22"/>
      <c r="C632" s="22"/>
      <c r="D632" s="22"/>
      <c r="E632" s="22"/>
      <c r="F632" s="22"/>
      <c r="G632" s="22"/>
    </row>
    <row r="633" spans="1:7" x14ac:dyDescent="0.25">
      <c r="A633" s="22"/>
      <c r="B633" s="22"/>
      <c r="C633" s="22"/>
      <c r="D633" s="22"/>
      <c r="E633" s="22"/>
      <c r="F633" s="22"/>
      <c r="G633" s="22"/>
    </row>
    <row r="634" spans="1:7" x14ac:dyDescent="0.25">
      <c r="A634" s="22"/>
      <c r="B634" s="22" t="s">
        <v>397</v>
      </c>
      <c r="C634" s="22" t="s">
        <v>94</v>
      </c>
      <c r="D634" s="23">
        <v>53890</v>
      </c>
      <c r="E634" s="23">
        <v>25295.8</v>
      </c>
      <c r="F634" s="23">
        <v>156000</v>
      </c>
      <c r="G634" s="23">
        <v>145036.63</v>
      </c>
    </row>
    <row r="635" spans="1:7" x14ac:dyDescent="0.25">
      <c r="A635" s="22"/>
      <c r="B635" s="22"/>
      <c r="C635" s="22"/>
      <c r="D635" s="22"/>
      <c r="E635" s="22"/>
      <c r="F635" s="22"/>
      <c r="G635" s="22"/>
    </row>
    <row r="636" spans="1:7" x14ac:dyDescent="0.25">
      <c r="A636" s="22" t="s">
        <v>10</v>
      </c>
      <c r="B636" s="22" t="s">
        <v>397</v>
      </c>
      <c r="C636" s="22" t="s">
        <v>83</v>
      </c>
      <c r="D636" s="22"/>
      <c r="E636" s="22"/>
      <c r="F636" s="22"/>
      <c r="G636" s="22"/>
    </row>
    <row r="637" spans="1:7" x14ac:dyDescent="0.25">
      <c r="A637" s="22" t="s">
        <v>84</v>
      </c>
      <c r="B637" s="22" t="s">
        <v>397</v>
      </c>
      <c r="C637" s="22" t="s">
        <v>85</v>
      </c>
      <c r="D637" s="22"/>
      <c r="E637" s="22"/>
      <c r="F637" s="22"/>
      <c r="G637" s="22"/>
    </row>
    <row r="638" spans="1:7" x14ac:dyDescent="0.25">
      <c r="A638" s="22" t="s">
        <v>2</v>
      </c>
      <c r="B638" s="22" t="s">
        <v>417</v>
      </c>
      <c r="C638" s="22" t="s">
        <v>418</v>
      </c>
      <c r="D638" s="22"/>
      <c r="E638" s="22"/>
      <c r="F638" s="22"/>
      <c r="G638" s="22"/>
    </row>
    <row r="639" spans="1:7" x14ac:dyDescent="0.25">
      <c r="A639" s="22" t="s">
        <v>2</v>
      </c>
      <c r="B639" s="22" t="s">
        <v>419</v>
      </c>
      <c r="C639" s="22" t="s">
        <v>420</v>
      </c>
      <c r="D639" s="23">
        <v>5476</v>
      </c>
      <c r="E639" s="23">
        <v>7259.45</v>
      </c>
      <c r="F639" s="23">
        <v>5476</v>
      </c>
      <c r="G639" s="23">
        <v>10188.36</v>
      </c>
    </row>
    <row r="640" spans="1:7" x14ac:dyDescent="0.25">
      <c r="A640" s="22"/>
      <c r="B640" s="22"/>
      <c r="C640" s="22"/>
      <c r="D640" s="22"/>
      <c r="E640" s="22"/>
      <c r="F640" s="22"/>
      <c r="G640" s="22"/>
    </row>
    <row r="641" spans="1:7" x14ac:dyDescent="0.25">
      <c r="A641" s="22"/>
      <c r="B641" s="22" t="s">
        <v>397</v>
      </c>
      <c r="C641" s="22" t="s">
        <v>92</v>
      </c>
      <c r="D641" s="23">
        <v>5476</v>
      </c>
      <c r="E641" s="23">
        <v>7259.45</v>
      </c>
      <c r="F641" s="23">
        <v>5476</v>
      </c>
      <c r="G641" s="23">
        <v>10188.36</v>
      </c>
    </row>
    <row r="642" spans="1:7" x14ac:dyDescent="0.25">
      <c r="A642" s="22"/>
      <c r="B642" s="22"/>
      <c r="C642" s="22"/>
      <c r="D642" s="22"/>
      <c r="E642" s="22"/>
      <c r="F642" s="22"/>
      <c r="G642" s="22"/>
    </row>
    <row r="643" spans="1:7" x14ac:dyDescent="0.25">
      <c r="A643" s="22"/>
      <c r="B643" s="22"/>
      <c r="C643" s="22"/>
      <c r="D643" s="22"/>
      <c r="E643" s="22"/>
      <c r="F643" s="22"/>
      <c r="G643" s="22"/>
    </row>
    <row r="644" spans="1:7" x14ac:dyDescent="0.25">
      <c r="A644" s="22"/>
      <c r="B644" s="22" t="s">
        <v>397</v>
      </c>
      <c r="C644" s="22" t="s">
        <v>94</v>
      </c>
      <c r="D644" s="23">
        <v>5476</v>
      </c>
      <c r="E644" s="23">
        <v>7259.45</v>
      </c>
      <c r="F644" s="23">
        <v>5476</v>
      </c>
      <c r="G644" s="23">
        <v>10188.36</v>
      </c>
    </row>
    <row r="645" spans="1:7" x14ac:dyDescent="0.25">
      <c r="A645" s="22"/>
      <c r="B645" s="22"/>
      <c r="C645" s="22"/>
      <c r="D645" s="22"/>
      <c r="E645" s="22"/>
      <c r="F645" s="22"/>
      <c r="G645" s="22"/>
    </row>
    <row r="646" spans="1:7" x14ac:dyDescent="0.25">
      <c r="A646" s="22"/>
      <c r="B646" s="22"/>
      <c r="C646" s="22"/>
      <c r="D646" s="22"/>
      <c r="E646" s="22"/>
      <c r="F646" s="22"/>
      <c r="G646" s="22"/>
    </row>
    <row r="647" spans="1:7" x14ac:dyDescent="0.25">
      <c r="A647" s="22"/>
      <c r="B647" s="22" t="s">
        <v>421</v>
      </c>
      <c r="C647" s="22" t="s">
        <v>100</v>
      </c>
      <c r="D647" s="23">
        <v>61366</v>
      </c>
      <c r="E647" s="23">
        <v>32610.25</v>
      </c>
      <c r="F647" s="23">
        <v>163476</v>
      </c>
      <c r="G647" s="23">
        <v>156868.99</v>
      </c>
    </row>
    <row r="648" spans="1:7" x14ac:dyDescent="0.25">
      <c r="A648" s="22"/>
      <c r="B648" s="22"/>
      <c r="C648" s="22"/>
      <c r="D648" s="22"/>
      <c r="E648" s="22"/>
      <c r="F648" s="22"/>
      <c r="G648" s="22"/>
    </row>
    <row r="649" spans="1:7" x14ac:dyDescent="0.25">
      <c r="A649" s="22" t="s">
        <v>18</v>
      </c>
      <c r="B649" s="22" t="s">
        <v>422</v>
      </c>
      <c r="C649" s="22" t="s">
        <v>20</v>
      </c>
      <c r="D649" s="22"/>
      <c r="E649" s="22"/>
      <c r="F649" s="22"/>
      <c r="G649" s="22"/>
    </row>
    <row r="650" spans="1:7" x14ac:dyDescent="0.25">
      <c r="A650" s="22" t="s">
        <v>10</v>
      </c>
      <c r="B650" s="22" t="s">
        <v>422</v>
      </c>
      <c r="C650" s="22" t="s">
        <v>83</v>
      </c>
      <c r="D650" s="22"/>
      <c r="E650" s="22"/>
      <c r="F650" s="22"/>
      <c r="G650" s="22"/>
    </row>
    <row r="651" spans="1:7" x14ac:dyDescent="0.25">
      <c r="A651" s="22" t="s">
        <v>84</v>
      </c>
      <c r="B651" s="22" t="s">
        <v>422</v>
      </c>
      <c r="C651" s="22" t="s">
        <v>85</v>
      </c>
      <c r="D651" s="22"/>
      <c r="E651" s="22"/>
      <c r="F651" s="22"/>
      <c r="G651" s="22"/>
    </row>
    <row r="652" spans="1:7" x14ac:dyDescent="0.25">
      <c r="A652" s="22" t="s">
        <v>2</v>
      </c>
      <c r="B652" s="22" t="s">
        <v>423</v>
      </c>
      <c r="C652" s="22" t="s">
        <v>424</v>
      </c>
      <c r="D652" s="23">
        <v>70175</v>
      </c>
      <c r="E652" s="23">
        <v>73932.600000000006</v>
      </c>
      <c r="F652" s="23">
        <v>70175</v>
      </c>
      <c r="G652" s="23">
        <v>115286.08</v>
      </c>
    </row>
    <row r="653" spans="1:7" x14ac:dyDescent="0.25">
      <c r="A653" s="22"/>
      <c r="B653" s="22"/>
      <c r="C653" s="22"/>
      <c r="D653" s="22"/>
      <c r="E653" s="22"/>
      <c r="F653" s="22"/>
      <c r="G653" s="22"/>
    </row>
    <row r="654" spans="1:7" x14ac:dyDescent="0.25">
      <c r="A654" s="22"/>
      <c r="B654" s="22" t="s">
        <v>422</v>
      </c>
      <c r="C654" s="22" t="s">
        <v>92</v>
      </c>
      <c r="D654" s="23">
        <v>70175</v>
      </c>
      <c r="E654" s="23">
        <v>73932.600000000006</v>
      </c>
      <c r="F654" s="23">
        <v>70175</v>
      </c>
      <c r="G654" s="23">
        <v>115286.08</v>
      </c>
    </row>
    <row r="655" spans="1:7" x14ac:dyDescent="0.25">
      <c r="A655" s="22"/>
      <c r="B655" s="22"/>
      <c r="C655" s="22"/>
      <c r="D655" s="22"/>
      <c r="E655" s="22"/>
      <c r="F655" s="22"/>
      <c r="G655" s="22"/>
    </row>
    <row r="656" spans="1:7" x14ac:dyDescent="0.25">
      <c r="A656" s="22" t="s">
        <v>84</v>
      </c>
      <c r="B656" s="22" t="s">
        <v>422</v>
      </c>
      <c r="C656" s="22" t="s">
        <v>85</v>
      </c>
      <c r="D656" s="22"/>
      <c r="E656" s="22"/>
      <c r="F656" s="22"/>
      <c r="G656" s="22"/>
    </row>
    <row r="657" spans="1:7" x14ac:dyDescent="0.25">
      <c r="A657" s="22" t="s">
        <v>2</v>
      </c>
      <c r="B657" s="22" t="s">
        <v>425</v>
      </c>
      <c r="C657" s="22" t="s">
        <v>426</v>
      </c>
      <c r="D657" s="23">
        <v>5000</v>
      </c>
      <c r="E657" s="23">
        <v>14262.9</v>
      </c>
      <c r="F657" s="23">
        <v>16300</v>
      </c>
      <c r="G657" s="23">
        <v>24450.32</v>
      </c>
    </row>
    <row r="658" spans="1:7" x14ac:dyDescent="0.25">
      <c r="A658" s="22"/>
      <c r="B658" s="22"/>
      <c r="C658" s="22"/>
      <c r="D658" s="22"/>
      <c r="E658" s="22"/>
      <c r="F658" s="22"/>
      <c r="G658" s="22"/>
    </row>
    <row r="659" spans="1:7" x14ac:dyDescent="0.25">
      <c r="A659" s="22"/>
      <c r="B659" s="22" t="s">
        <v>422</v>
      </c>
      <c r="C659" s="22" t="s">
        <v>92</v>
      </c>
      <c r="D659" s="23">
        <v>5000</v>
      </c>
      <c r="E659" s="23">
        <v>14262.9</v>
      </c>
      <c r="F659" s="23">
        <v>16300</v>
      </c>
      <c r="G659" s="23">
        <v>24450.32</v>
      </c>
    </row>
    <row r="660" spans="1:7" x14ac:dyDescent="0.25">
      <c r="A660" s="22"/>
      <c r="B660" s="22"/>
      <c r="C660" s="22"/>
      <c r="D660" s="22"/>
      <c r="E660" s="22"/>
      <c r="F660" s="22"/>
      <c r="G660" s="22"/>
    </row>
    <row r="661" spans="1:7" x14ac:dyDescent="0.25">
      <c r="A661" s="22"/>
      <c r="B661" s="22"/>
      <c r="C661" s="22"/>
      <c r="D661" s="22"/>
      <c r="E661" s="22"/>
      <c r="F661" s="22"/>
      <c r="G661" s="22"/>
    </row>
    <row r="662" spans="1:7" x14ac:dyDescent="0.25">
      <c r="A662" s="22"/>
      <c r="B662" s="22" t="s">
        <v>422</v>
      </c>
      <c r="C662" s="22" t="s">
        <v>94</v>
      </c>
      <c r="D662" s="23">
        <v>75175</v>
      </c>
      <c r="E662" s="23">
        <v>88195.5</v>
      </c>
      <c r="F662" s="23">
        <v>86475</v>
      </c>
      <c r="G662" s="23">
        <v>139736.4</v>
      </c>
    </row>
    <row r="663" spans="1:7" x14ac:dyDescent="0.25">
      <c r="A663" s="22"/>
      <c r="B663" s="22"/>
      <c r="C663" s="22"/>
      <c r="D663" s="22"/>
      <c r="E663" s="22"/>
      <c r="F663" s="22"/>
      <c r="G663" s="22"/>
    </row>
    <row r="664" spans="1:7" x14ac:dyDescent="0.25">
      <c r="A664" s="22" t="s">
        <v>10</v>
      </c>
      <c r="B664" s="22" t="s">
        <v>422</v>
      </c>
      <c r="C664" s="22" t="s">
        <v>83</v>
      </c>
      <c r="D664" s="22"/>
      <c r="E664" s="22"/>
      <c r="F664" s="22"/>
      <c r="G664" s="22"/>
    </row>
    <row r="665" spans="1:7" x14ac:dyDescent="0.25">
      <c r="A665" s="22" t="s">
        <v>84</v>
      </c>
      <c r="B665" s="22" t="s">
        <v>422</v>
      </c>
      <c r="C665" s="22" t="s">
        <v>85</v>
      </c>
      <c r="D665" s="22"/>
      <c r="E665" s="22"/>
      <c r="F665" s="22"/>
      <c r="G665" s="22"/>
    </row>
    <row r="666" spans="1:7" x14ac:dyDescent="0.25">
      <c r="A666" s="22" t="s">
        <v>2</v>
      </c>
      <c r="B666" s="22" t="s">
        <v>427</v>
      </c>
      <c r="C666" s="22" t="s">
        <v>428</v>
      </c>
      <c r="D666" s="22"/>
      <c r="E666" s="22"/>
      <c r="F666" s="22"/>
      <c r="G666" s="22"/>
    </row>
    <row r="667" spans="1:7" x14ac:dyDescent="0.25">
      <c r="A667" s="22"/>
      <c r="B667" s="22"/>
      <c r="C667" s="22"/>
      <c r="D667" s="22"/>
      <c r="E667" s="22"/>
      <c r="F667" s="22"/>
      <c r="G667" s="22"/>
    </row>
    <row r="668" spans="1:7" x14ac:dyDescent="0.25">
      <c r="A668" s="22"/>
      <c r="B668" s="22" t="s">
        <v>422</v>
      </c>
      <c r="C668" s="22" t="s">
        <v>92</v>
      </c>
      <c r="D668" s="22"/>
      <c r="E668" s="22"/>
      <c r="F668" s="22"/>
      <c r="G668" s="22"/>
    </row>
    <row r="669" spans="1:7" x14ac:dyDescent="0.25">
      <c r="A669" s="22"/>
      <c r="B669" s="22"/>
      <c r="C669" s="22"/>
      <c r="D669" s="22"/>
      <c r="E669" s="22"/>
      <c r="F669" s="22"/>
      <c r="G669" s="22"/>
    </row>
    <row r="670" spans="1:7" x14ac:dyDescent="0.25">
      <c r="A670" s="22"/>
      <c r="B670" s="22"/>
      <c r="C670" s="22"/>
      <c r="D670" s="22"/>
      <c r="E670" s="22"/>
      <c r="F670" s="22"/>
      <c r="G670" s="22"/>
    </row>
    <row r="671" spans="1:7" x14ac:dyDescent="0.25">
      <c r="A671" s="22"/>
      <c r="B671" s="22" t="s">
        <v>422</v>
      </c>
      <c r="C671" s="22" t="s">
        <v>94</v>
      </c>
      <c r="D671" s="22"/>
      <c r="E671" s="22"/>
      <c r="F671" s="22"/>
      <c r="G671" s="22"/>
    </row>
    <row r="672" spans="1:7" x14ac:dyDescent="0.25">
      <c r="A672" s="22"/>
      <c r="B672" s="22"/>
      <c r="C672" s="22"/>
      <c r="D672" s="22"/>
      <c r="E672" s="22"/>
      <c r="F672" s="22"/>
      <c r="G672" s="22"/>
    </row>
    <row r="673" spans="1:7" x14ac:dyDescent="0.25">
      <c r="A673" s="22" t="s">
        <v>10</v>
      </c>
      <c r="B673" s="22" t="s">
        <v>422</v>
      </c>
      <c r="C673" s="22" t="s">
        <v>83</v>
      </c>
      <c r="D673" s="22"/>
      <c r="E673" s="22"/>
      <c r="F673" s="22"/>
      <c r="G673" s="22"/>
    </row>
    <row r="674" spans="1:7" x14ac:dyDescent="0.25">
      <c r="A674" s="22" t="s">
        <v>84</v>
      </c>
      <c r="B674" s="22" t="s">
        <v>422</v>
      </c>
      <c r="C674" s="22" t="s">
        <v>85</v>
      </c>
      <c r="D674" s="22"/>
      <c r="E674" s="22"/>
      <c r="F674" s="22"/>
      <c r="G674" s="22"/>
    </row>
    <row r="675" spans="1:7" ht="31.5" x14ac:dyDescent="0.25">
      <c r="A675" s="22" t="s">
        <v>2</v>
      </c>
      <c r="B675" s="22" t="s">
        <v>429</v>
      </c>
      <c r="C675" s="22" t="s">
        <v>430</v>
      </c>
      <c r="D675" s="23">
        <v>11464</v>
      </c>
      <c r="E675" s="23">
        <v>9760</v>
      </c>
      <c r="F675" s="23">
        <v>11000</v>
      </c>
      <c r="G675" s="23">
        <v>16608</v>
      </c>
    </row>
    <row r="676" spans="1:7" x14ac:dyDescent="0.25">
      <c r="A676" s="22"/>
      <c r="B676" s="22"/>
      <c r="C676" s="22"/>
      <c r="D676" s="22"/>
      <c r="E676" s="22"/>
      <c r="F676" s="22"/>
      <c r="G676" s="22"/>
    </row>
    <row r="677" spans="1:7" x14ac:dyDescent="0.25">
      <c r="A677" s="22"/>
      <c r="B677" s="22" t="s">
        <v>422</v>
      </c>
      <c r="C677" s="22" t="s">
        <v>92</v>
      </c>
      <c r="D677" s="23">
        <v>11464</v>
      </c>
      <c r="E677" s="23">
        <v>9760</v>
      </c>
      <c r="F677" s="23">
        <v>11000</v>
      </c>
      <c r="G677" s="23">
        <v>16608</v>
      </c>
    </row>
    <row r="678" spans="1:7" x14ac:dyDescent="0.25">
      <c r="A678" s="22"/>
      <c r="B678" s="22"/>
      <c r="C678" s="22"/>
      <c r="D678" s="22"/>
      <c r="E678" s="22"/>
      <c r="F678" s="22"/>
      <c r="G678" s="22"/>
    </row>
    <row r="679" spans="1:7" x14ac:dyDescent="0.25">
      <c r="A679" s="22"/>
      <c r="B679" s="22"/>
      <c r="C679" s="22"/>
      <c r="D679" s="22"/>
      <c r="E679" s="22"/>
      <c r="F679" s="22"/>
      <c r="G679" s="22"/>
    </row>
    <row r="680" spans="1:7" x14ac:dyDescent="0.25">
      <c r="A680" s="22"/>
      <c r="B680" s="22" t="s">
        <v>422</v>
      </c>
      <c r="C680" s="22" t="s">
        <v>94</v>
      </c>
      <c r="D680" s="23">
        <v>11464</v>
      </c>
      <c r="E680" s="23">
        <v>9760</v>
      </c>
      <c r="F680" s="23">
        <v>11000</v>
      </c>
      <c r="G680" s="23">
        <v>16608</v>
      </c>
    </row>
    <row r="681" spans="1:7" x14ac:dyDescent="0.25">
      <c r="A681" s="22"/>
      <c r="B681" s="22"/>
      <c r="C681" s="22"/>
      <c r="D681" s="22"/>
      <c r="E681" s="22"/>
      <c r="F681" s="22"/>
      <c r="G681" s="22"/>
    </row>
    <row r="682" spans="1:7" x14ac:dyDescent="0.25">
      <c r="A682" s="22"/>
      <c r="B682" s="22"/>
      <c r="C682" s="22"/>
      <c r="D682" s="22"/>
      <c r="E682" s="22"/>
      <c r="F682" s="22"/>
      <c r="G682" s="22"/>
    </row>
    <row r="683" spans="1:7" x14ac:dyDescent="0.25">
      <c r="A683" s="22"/>
      <c r="B683" s="22" t="s">
        <v>431</v>
      </c>
      <c r="C683" s="22" t="s">
        <v>145</v>
      </c>
      <c r="D683" s="23">
        <v>86639</v>
      </c>
      <c r="E683" s="23">
        <v>97955.5</v>
      </c>
      <c r="F683" s="23">
        <v>97475</v>
      </c>
      <c r="G683" s="23">
        <v>156344.4</v>
      </c>
    </row>
    <row r="684" spans="1:7" x14ac:dyDescent="0.25">
      <c r="A684" s="22"/>
      <c r="B684" s="22"/>
      <c r="C684" s="22"/>
      <c r="D684" s="22"/>
      <c r="E684" s="22"/>
      <c r="F684" s="22"/>
      <c r="G684" s="22"/>
    </row>
    <row r="685" spans="1:7" x14ac:dyDescent="0.25">
      <c r="A685" s="22"/>
      <c r="B685" s="22"/>
      <c r="C685" s="22"/>
      <c r="D685" s="22"/>
      <c r="E685" s="22"/>
      <c r="F685" s="22"/>
      <c r="G685" s="22"/>
    </row>
    <row r="686" spans="1:7" x14ac:dyDescent="0.25">
      <c r="A686" s="22"/>
      <c r="B686" s="22" t="s">
        <v>432</v>
      </c>
      <c r="C686" s="22" t="s">
        <v>161</v>
      </c>
      <c r="D686" s="23">
        <v>148005</v>
      </c>
      <c r="E686" s="23">
        <v>130565.75</v>
      </c>
      <c r="F686" s="23">
        <v>260951</v>
      </c>
      <c r="G686" s="23">
        <v>313213.39</v>
      </c>
    </row>
    <row r="687" spans="1:7" x14ac:dyDescent="0.25">
      <c r="A687" s="22"/>
      <c r="B687" s="22"/>
      <c r="C687" s="22"/>
      <c r="D687" s="22"/>
      <c r="E687" s="22"/>
      <c r="F687" s="22"/>
      <c r="G687" s="22"/>
    </row>
    <row r="688" spans="1:7" x14ac:dyDescent="0.25">
      <c r="A688" s="22"/>
      <c r="B688" s="22"/>
      <c r="C688" s="22"/>
      <c r="D688" s="22"/>
      <c r="E688" s="22"/>
      <c r="F688" s="22"/>
      <c r="G688" s="22"/>
    </row>
    <row r="689" spans="1:7" x14ac:dyDescent="0.25">
      <c r="A689" s="22"/>
      <c r="B689" s="22" t="s">
        <v>433</v>
      </c>
      <c r="C689" s="22" t="s">
        <v>115</v>
      </c>
      <c r="D689" s="23">
        <v>148005</v>
      </c>
      <c r="E689" s="23">
        <v>130565.75</v>
      </c>
      <c r="F689" s="23">
        <v>260951</v>
      </c>
      <c r="G689" s="23">
        <v>313213.39</v>
      </c>
    </row>
    <row r="690" spans="1:7" x14ac:dyDescent="0.25">
      <c r="A690" s="22"/>
      <c r="B690" s="22"/>
      <c r="C690" s="22"/>
      <c r="D690" s="22"/>
      <c r="E690" s="22"/>
      <c r="F690" s="22"/>
      <c r="G690" s="22"/>
    </row>
    <row r="691" spans="1:7" x14ac:dyDescent="0.25">
      <c r="A691" s="22"/>
      <c r="B691" s="22"/>
      <c r="C691" s="22"/>
      <c r="D691" s="22"/>
      <c r="E691" s="22"/>
      <c r="F691" s="22"/>
      <c r="G691" s="22"/>
    </row>
    <row r="692" spans="1:7" x14ac:dyDescent="0.25">
      <c r="A692" s="22"/>
      <c r="B692" s="22" t="s">
        <v>434</v>
      </c>
      <c r="C692" s="22" t="s">
        <v>435</v>
      </c>
      <c r="D692" s="23">
        <v>24231475.829999998</v>
      </c>
      <c r="E692" s="23">
        <v>10113101.539999999</v>
      </c>
      <c r="F692" s="23">
        <v>17542764</v>
      </c>
      <c r="G692" s="23">
        <v>22124691.93</v>
      </c>
    </row>
    <row r="693" spans="1:7" x14ac:dyDescent="0.25">
      <c r="A693" s="22"/>
      <c r="B693" s="22"/>
      <c r="C693" s="22"/>
      <c r="D693" s="22"/>
      <c r="E693" s="22"/>
      <c r="F693" s="22"/>
      <c r="G693" s="22"/>
    </row>
    <row r="694" spans="1:7" x14ac:dyDescent="0.25">
      <c r="A694" s="22"/>
      <c r="B694" s="22"/>
      <c r="C694" s="22"/>
      <c r="D694" s="22"/>
      <c r="E694" s="22"/>
      <c r="F694" s="22"/>
      <c r="G694" s="22"/>
    </row>
    <row r="695" spans="1:7" x14ac:dyDescent="0.25">
      <c r="A695" s="22"/>
      <c r="B695" s="22" t="s">
        <v>436</v>
      </c>
      <c r="C695" s="22" t="s">
        <v>437</v>
      </c>
      <c r="D695" s="23">
        <v>24231475.829999998</v>
      </c>
      <c r="E695" s="23">
        <v>10113101.539999999</v>
      </c>
      <c r="F695" s="23">
        <v>17542764</v>
      </c>
      <c r="G695" s="23">
        <v>22124691.93</v>
      </c>
    </row>
    <row r="696" spans="1:7" x14ac:dyDescent="0.25">
      <c r="A696" s="22"/>
      <c r="B696" s="22"/>
      <c r="C696" s="22"/>
      <c r="D696" s="22"/>
      <c r="E696" s="22"/>
      <c r="F696" s="22"/>
      <c r="G696" s="22"/>
    </row>
    <row r="697" spans="1:7" x14ac:dyDescent="0.25">
      <c r="A697" s="22" t="s">
        <v>182</v>
      </c>
      <c r="B697" s="22">
        <v>32</v>
      </c>
      <c r="C697" s="22" t="s">
        <v>438</v>
      </c>
      <c r="D697" s="22"/>
      <c r="E697" s="22"/>
      <c r="F697" s="22"/>
      <c r="G697" s="22"/>
    </row>
    <row r="698" spans="1:7" x14ac:dyDescent="0.25">
      <c r="A698" s="22" t="s">
        <v>184</v>
      </c>
      <c r="B698" s="22" t="s">
        <v>439</v>
      </c>
      <c r="C698" s="22" t="s">
        <v>440</v>
      </c>
      <c r="D698" s="22"/>
      <c r="E698" s="22"/>
      <c r="F698" s="22"/>
      <c r="G698" s="22"/>
    </row>
    <row r="699" spans="1:7" x14ac:dyDescent="0.25">
      <c r="A699" s="22" t="s">
        <v>13</v>
      </c>
      <c r="B699" s="22" t="s">
        <v>441</v>
      </c>
      <c r="C699" s="22" t="s">
        <v>41</v>
      </c>
      <c r="D699" s="22"/>
      <c r="E699" s="22"/>
      <c r="F699" s="22"/>
      <c r="G699" s="22"/>
    </row>
    <row r="700" spans="1:7" x14ac:dyDescent="0.25">
      <c r="A700" s="22" t="s">
        <v>15</v>
      </c>
      <c r="B700" s="22" t="s">
        <v>442</v>
      </c>
      <c r="C700" s="22" t="s">
        <v>43</v>
      </c>
      <c r="D700" s="22"/>
      <c r="E700" s="22"/>
      <c r="F700" s="22"/>
      <c r="G700" s="22"/>
    </row>
    <row r="701" spans="1:7" x14ac:dyDescent="0.25">
      <c r="A701" s="22" t="s">
        <v>18</v>
      </c>
      <c r="B701" s="22" t="s">
        <v>443</v>
      </c>
      <c r="C701" s="22" t="s">
        <v>20</v>
      </c>
      <c r="D701" s="22"/>
      <c r="E701" s="22"/>
      <c r="F701" s="22"/>
      <c r="G701" s="22"/>
    </row>
    <row r="702" spans="1:7" x14ac:dyDescent="0.25">
      <c r="A702" s="22" t="s">
        <v>10</v>
      </c>
      <c r="B702" s="22" t="s">
        <v>443</v>
      </c>
      <c r="C702" s="22" t="s">
        <v>83</v>
      </c>
      <c r="D702" s="22"/>
      <c r="E702" s="22"/>
      <c r="F702" s="22"/>
      <c r="G702" s="22"/>
    </row>
    <row r="703" spans="1:7" x14ac:dyDescent="0.25">
      <c r="A703" s="22" t="s">
        <v>84</v>
      </c>
      <c r="B703" s="22" t="s">
        <v>443</v>
      </c>
      <c r="C703" s="22" t="s">
        <v>85</v>
      </c>
      <c r="D703" s="22"/>
      <c r="E703" s="22"/>
      <c r="F703" s="22"/>
      <c r="G703" s="22"/>
    </row>
    <row r="704" spans="1:7" ht="31.5" x14ac:dyDescent="0.25">
      <c r="A704" s="22" t="s">
        <v>2</v>
      </c>
      <c r="B704" s="22" t="s">
        <v>444</v>
      </c>
      <c r="C704" s="22" t="s">
        <v>445</v>
      </c>
      <c r="D704" s="23">
        <v>19986</v>
      </c>
      <c r="E704" s="23">
        <v>26625.43</v>
      </c>
      <c r="F704" s="23">
        <v>19026</v>
      </c>
      <c r="G704" s="23">
        <v>36521.14</v>
      </c>
    </row>
    <row r="705" spans="1:7" x14ac:dyDescent="0.25">
      <c r="A705" s="22"/>
      <c r="B705" s="22"/>
      <c r="C705" s="22"/>
      <c r="D705" s="22"/>
      <c r="E705" s="22"/>
      <c r="F705" s="22"/>
      <c r="G705" s="22"/>
    </row>
    <row r="706" spans="1:7" x14ac:dyDescent="0.25">
      <c r="A706" s="22"/>
      <c r="B706" s="22" t="s">
        <v>443</v>
      </c>
      <c r="C706" s="22" t="s">
        <v>92</v>
      </c>
      <c r="D706" s="23">
        <v>19986</v>
      </c>
      <c r="E706" s="23">
        <v>26625.43</v>
      </c>
      <c r="F706" s="23">
        <v>19026</v>
      </c>
      <c r="G706" s="23">
        <v>36521.14</v>
      </c>
    </row>
    <row r="707" spans="1:7" x14ac:dyDescent="0.25">
      <c r="A707" s="22"/>
      <c r="B707" s="22"/>
      <c r="C707" s="22"/>
      <c r="D707" s="22"/>
      <c r="E707" s="22"/>
      <c r="F707" s="22"/>
      <c r="G707" s="22"/>
    </row>
    <row r="708" spans="1:7" x14ac:dyDescent="0.25">
      <c r="A708" s="22"/>
      <c r="B708" s="22"/>
      <c r="C708" s="22"/>
      <c r="D708" s="22"/>
      <c r="E708" s="22"/>
      <c r="F708" s="22"/>
      <c r="G708" s="22"/>
    </row>
    <row r="709" spans="1:7" x14ac:dyDescent="0.25">
      <c r="A709" s="22"/>
      <c r="B709" s="22" t="s">
        <v>443</v>
      </c>
      <c r="C709" s="22" t="s">
        <v>94</v>
      </c>
      <c r="D709" s="23">
        <v>19986</v>
      </c>
      <c r="E709" s="23">
        <v>26625.43</v>
      </c>
      <c r="F709" s="23">
        <v>19026</v>
      </c>
      <c r="G709" s="23">
        <v>36521.14</v>
      </c>
    </row>
    <row r="710" spans="1:7" x14ac:dyDescent="0.25">
      <c r="A710" s="22"/>
      <c r="B710" s="22"/>
      <c r="C710" s="22"/>
      <c r="D710" s="22"/>
      <c r="E710" s="22"/>
      <c r="F710" s="22"/>
      <c r="G710" s="22"/>
    </row>
    <row r="711" spans="1:7" x14ac:dyDescent="0.25">
      <c r="A711" s="22"/>
      <c r="B711" s="22"/>
      <c r="C711" s="22"/>
      <c r="D711" s="22"/>
      <c r="E711" s="22"/>
      <c r="F711" s="22"/>
      <c r="G711" s="22"/>
    </row>
    <row r="712" spans="1:7" x14ac:dyDescent="0.25">
      <c r="A712" s="22"/>
      <c r="B712" s="22" t="s">
        <v>446</v>
      </c>
      <c r="C712" s="22" t="s">
        <v>121</v>
      </c>
      <c r="D712" s="23">
        <v>19986</v>
      </c>
      <c r="E712" s="23">
        <v>26625.43</v>
      </c>
      <c r="F712" s="23">
        <v>19026</v>
      </c>
      <c r="G712" s="23">
        <v>36521.14</v>
      </c>
    </row>
    <row r="713" spans="1:7" x14ac:dyDescent="0.25">
      <c r="A713" s="22"/>
      <c r="B713" s="22"/>
      <c r="C713" s="22"/>
      <c r="D713" s="22"/>
      <c r="E713" s="22"/>
      <c r="F713" s="22"/>
      <c r="G713" s="22"/>
    </row>
    <row r="714" spans="1:7" x14ac:dyDescent="0.25">
      <c r="A714" s="22"/>
      <c r="B714" s="22"/>
      <c r="C714" s="22"/>
      <c r="D714" s="22"/>
      <c r="E714" s="22"/>
      <c r="F714" s="22"/>
      <c r="G714" s="22"/>
    </row>
    <row r="715" spans="1:7" x14ac:dyDescent="0.25">
      <c r="A715" s="22"/>
      <c r="B715" s="22" t="s">
        <v>447</v>
      </c>
      <c r="C715" s="22" t="s">
        <v>113</v>
      </c>
      <c r="D715" s="23">
        <v>19986</v>
      </c>
      <c r="E715" s="23">
        <v>26625.43</v>
      </c>
      <c r="F715" s="23">
        <v>19026</v>
      </c>
      <c r="G715" s="23">
        <v>36521.14</v>
      </c>
    </row>
    <row r="716" spans="1:7" x14ac:dyDescent="0.25">
      <c r="A716" s="22"/>
      <c r="B716" s="22"/>
      <c r="C716" s="22"/>
      <c r="D716" s="22"/>
      <c r="E716" s="22"/>
      <c r="F716" s="22"/>
      <c r="G716" s="22"/>
    </row>
    <row r="717" spans="1:7" x14ac:dyDescent="0.25">
      <c r="A717" s="22" t="s">
        <v>15</v>
      </c>
      <c r="B717" s="22" t="s">
        <v>448</v>
      </c>
      <c r="C717" s="22" t="s">
        <v>47</v>
      </c>
      <c r="D717" s="22"/>
      <c r="E717" s="22"/>
      <c r="F717" s="22"/>
      <c r="G717" s="22"/>
    </row>
    <row r="718" spans="1:7" x14ac:dyDescent="0.25">
      <c r="A718" s="22" t="s">
        <v>18</v>
      </c>
      <c r="B718" s="22" t="s">
        <v>449</v>
      </c>
      <c r="C718" s="22" t="s">
        <v>20</v>
      </c>
      <c r="D718" s="22"/>
      <c r="E718" s="22"/>
      <c r="F718" s="22"/>
      <c r="G718" s="22"/>
    </row>
    <row r="719" spans="1:7" x14ac:dyDescent="0.25">
      <c r="A719" s="22" t="s">
        <v>10</v>
      </c>
      <c r="B719" s="22" t="s">
        <v>449</v>
      </c>
      <c r="C719" s="22" t="s">
        <v>83</v>
      </c>
      <c r="D719" s="22"/>
      <c r="E719" s="22"/>
      <c r="F719" s="22"/>
      <c r="G719" s="22"/>
    </row>
    <row r="720" spans="1:7" x14ac:dyDescent="0.25">
      <c r="A720" s="22" t="s">
        <v>84</v>
      </c>
      <c r="B720" s="22" t="s">
        <v>449</v>
      </c>
      <c r="C720" s="22" t="s">
        <v>85</v>
      </c>
      <c r="D720" s="22"/>
      <c r="E720" s="22"/>
      <c r="F720" s="22"/>
      <c r="G720" s="22"/>
    </row>
    <row r="721" spans="1:7" x14ac:dyDescent="0.25">
      <c r="A721" s="22" t="s">
        <v>2</v>
      </c>
      <c r="B721" s="22" t="s">
        <v>450</v>
      </c>
      <c r="C721" s="22" t="s">
        <v>451</v>
      </c>
      <c r="D721" s="23">
        <v>7315</v>
      </c>
      <c r="E721" s="23">
        <v>9561.3700000000008</v>
      </c>
      <c r="F721" s="23">
        <v>6964</v>
      </c>
      <c r="G721" s="23">
        <v>13220.29</v>
      </c>
    </row>
    <row r="722" spans="1:7" x14ac:dyDescent="0.25">
      <c r="A722" s="22"/>
      <c r="B722" s="22"/>
      <c r="C722" s="22"/>
      <c r="D722" s="22"/>
      <c r="E722" s="22"/>
      <c r="F722" s="22"/>
      <c r="G722" s="22"/>
    </row>
    <row r="723" spans="1:7" x14ac:dyDescent="0.25">
      <c r="A723" s="22"/>
      <c r="B723" s="22" t="s">
        <v>449</v>
      </c>
      <c r="C723" s="22" t="s">
        <v>92</v>
      </c>
      <c r="D723" s="23">
        <v>7315</v>
      </c>
      <c r="E723" s="23">
        <v>9561.3700000000008</v>
      </c>
      <c r="F723" s="23">
        <v>6964</v>
      </c>
      <c r="G723" s="23">
        <v>13220.29</v>
      </c>
    </row>
    <row r="724" spans="1:7" x14ac:dyDescent="0.25">
      <c r="A724" s="22"/>
      <c r="B724" s="22"/>
      <c r="C724" s="22"/>
      <c r="D724" s="22"/>
      <c r="E724" s="22"/>
      <c r="F724" s="22"/>
      <c r="G724" s="22"/>
    </row>
    <row r="725" spans="1:7" x14ac:dyDescent="0.25">
      <c r="A725" s="22"/>
      <c r="B725" s="22"/>
      <c r="C725" s="22"/>
      <c r="D725" s="22"/>
      <c r="E725" s="22"/>
      <c r="F725" s="22"/>
      <c r="G725" s="22"/>
    </row>
    <row r="726" spans="1:7" x14ac:dyDescent="0.25">
      <c r="A726" s="22"/>
      <c r="B726" s="22" t="s">
        <v>449</v>
      </c>
      <c r="C726" s="22" t="s">
        <v>94</v>
      </c>
      <c r="D726" s="23">
        <v>7315</v>
      </c>
      <c r="E726" s="23">
        <v>9561.3700000000008</v>
      </c>
      <c r="F726" s="23">
        <v>6964</v>
      </c>
      <c r="G726" s="23">
        <v>13220.29</v>
      </c>
    </row>
    <row r="727" spans="1:7" x14ac:dyDescent="0.25">
      <c r="A727" s="22"/>
      <c r="B727" s="22"/>
      <c r="C727" s="22"/>
      <c r="D727" s="22"/>
      <c r="E727" s="22"/>
      <c r="F727" s="22"/>
      <c r="G727" s="22"/>
    </row>
    <row r="728" spans="1:7" x14ac:dyDescent="0.25">
      <c r="A728" s="22"/>
      <c r="B728" s="22"/>
      <c r="C728" s="22"/>
      <c r="D728" s="22"/>
      <c r="E728" s="22"/>
      <c r="F728" s="22"/>
      <c r="G728" s="22"/>
    </row>
    <row r="729" spans="1:7" x14ac:dyDescent="0.25">
      <c r="A729" s="22"/>
      <c r="B729" s="22" t="s">
        <v>452</v>
      </c>
      <c r="C729" s="22" t="s">
        <v>100</v>
      </c>
      <c r="D729" s="23">
        <v>7315</v>
      </c>
      <c r="E729" s="23">
        <v>9561.3700000000008</v>
      </c>
      <c r="F729" s="23">
        <v>6964</v>
      </c>
      <c r="G729" s="23">
        <v>13220.29</v>
      </c>
    </row>
    <row r="730" spans="1:7" x14ac:dyDescent="0.25">
      <c r="A730" s="22"/>
      <c r="B730" s="22"/>
      <c r="C730" s="22"/>
      <c r="D730" s="22"/>
      <c r="E730" s="22"/>
      <c r="F730" s="22"/>
      <c r="G730" s="22"/>
    </row>
    <row r="731" spans="1:7" x14ac:dyDescent="0.25">
      <c r="A731" s="22"/>
      <c r="B731" s="22"/>
      <c r="C731" s="22"/>
      <c r="D731" s="22"/>
      <c r="E731" s="22"/>
      <c r="F731" s="22"/>
      <c r="G731" s="22"/>
    </row>
    <row r="732" spans="1:7" x14ac:dyDescent="0.25">
      <c r="A732" s="22"/>
      <c r="B732" s="22" t="s">
        <v>453</v>
      </c>
      <c r="C732" s="22" t="s">
        <v>161</v>
      </c>
      <c r="D732" s="23">
        <v>7315</v>
      </c>
      <c r="E732" s="23">
        <v>9561.3700000000008</v>
      </c>
      <c r="F732" s="23">
        <v>6964</v>
      </c>
      <c r="G732" s="23">
        <v>13220.29</v>
      </c>
    </row>
    <row r="733" spans="1:7" x14ac:dyDescent="0.25">
      <c r="A733" s="22"/>
      <c r="B733" s="22"/>
      <c r="C733" s="22"/>
      <c r="D733" s="22"/>
      <c r="E733" s="22"/>
      <c r="F733" s="22"/>
      <c r="G733" s="22"/>
    </row>
    <row r="734" spans="1:7" x14ac:dyDescent="0.25">
      <c r="A734" s="22" t="s">
        <v>15</v>
      </c>
      <c r="B734" s="22" t="s">
        <v>454</v>
      </c>
      <c r="C734" s="22" t="s">
        <v>50</v>
      </c>
      <c r="D734" s="22"/>
      <c r="E734" s="22"/>
      <c r="F734" s="22"/>
      <c r="G734" s="22"/>
    </row>
    <row r="735" spans="1:7" x14ac:dyDescent="0.25">
      <c r="A735" s="22" t="s">
        <v>18</v>
      </c>
      <c r="B735" s="22" t="s">
        <v>455</v>
      </c>
      <c r="C735" s="22" t="s">
        <v>20</v>
      </c>
      <c r="D735" s="22"/>
      <c r="E735" s="22"/>
      <c r="F735" s="22"/>
      <c r="G735" s="22"/>
    </row>
    <row r="736" spans="1:7" x14ac:dyDescent="0.25">
      <c r="A736" s="22" t="s">
        <v>10</v>
      </c>
      <c r="B736" s="22" t="s">
        <v>455</v>
      </c>
      <c r="C736" s="22" t="s">
        <v>83</v>
      </c>
      <c r="D736" s="22"/>
      <c r="E736" s="22"/>
      <c r="F736" s="22"/>
      <c r="G736" s="22"/>
    </row>
    <row r="737" spans="1:7" x14ac:dyDescent="0.25">
      <c r="A737" s="22" t="s">
        <v>84</v>
      </c>
      <c r="B737" s="22" t="s">
        <v>455</v>
      </c>
      <c r="C737" s="22" t="s">
        <v>85</v>
      </c>
      <c r="D737" s="22"/>
      <c r="E737" s="22"/>
      <c r="F737" s="22"/>
      <c r="G737" s="22"/>
    </row>
    <row r="738" spans="1:7" x14ac:dyDescent="0.25">
      <c r="A738" s="22" t="s">
        <v>2</v>
      </c>
      <c r="B738" s="22" t="s">
        <v>456</v>
      </c>
      <c r="C738" s="22" t="s">
        <v>457</v>
      </c>
      <c r="D738" s="23">
        <v>9000</v>
      </c>
      <c r="E738" s="23">
        <v>5570.05</v>
      </c>
      <c r="F738" s="23">
        <v>30000</v>
      </c>
      <c r="G738" s="23">
        <v>28456.04</v>
      </c>
    </row>
    <row r="739" spans="1:7" x14ac:dyDescent="0.25">
      <c r="A739" s="22"/>
      <c r="B739" s="22"/>
      <c r="C739" s="22"/>
      <c r="D739" s="22"/>
      <c r="E739" s="22"/>
      <c r="F739" s="22"/>
      <c r="G739" s="22"/>
    </row>
    <row r="740" spans="1:7" x14ac:dyDescent="0.25">
      <c r="A740" s="22"/>
      <c r="B740" s="22" t="s">
        <v>455</v>
      </c>
      <c r="C740" s="22" t="s">
        <v>92</v>
      </c>
      <c r="D740" s="23">
        <v>9000</v>
      </c>
      <c r="E740" s="23">
        <v>5570.05</v>
      </c>
      <c r="F740" s="23">
        <v>30000</v>
      </c>
      <c r="G740" s="23">
        <v>28456.04</v>
      </c>
    </row>
    <row r="741" spans="1:7" x14ac:dyDescent="0.25">
      <c r="A741" s="22"/>
      <c r="B741" s="22"/>
      <c r="C741" s="22"/>
      <c r="D741" s="22"/>
      <c r="E741" s="22"/>
      <c r="F741" s="22"/>
      <c r="G741" s="22"/>
    </row>
    <row r="742" spans="1:7" x14ac:dyDescent="0.25">
      <c r="A742" s="22" t="s">
        <v>84</v>
      </c>
      <c r="B742" s="22" t="s">
        <v>455</v>
      </c>
      <c r="C742" s="22" t="s">
        <v>85</v>
      </c>
      <c r="D742" s="22"/>
      <c r="E742" s="22"/>
      <c r="F742" s="22"/>
      <c r="G742" s="22"/>
    </row>
    <row r="743" spans="1:7" ht="31.5" x14ac:dyDescent="0.25">
      <c r="A743" s="22" t="s">
        <v>2</v>
      </c>
      <c r="B743" s="22" t="s">
        <v>458</v>
      </c>
      <c r="C743" s="22" t="s">
        <v>459</v>
      </c>
      <c r="D743" s="23">
        <v>46279</v>
      </c>
      <c r="E743" s="23">
        <v>60320.95</v>
      </c>
      <c r="F743" s="23">
        <v>102346</v>
      </c>
      <c r="G743" s="23">
        <v>130133.55</v>
      </c>
    </row>
    <row r="744" spans="1:7" x14ac:dyDescent="0.25">
      <c r="A744" s="22"/>
      <c r="B744" s="22"/>
      <c r="C744" s="22"/>
      <c r="D744" s="22"/>
      <c r="E744" s="22"/>
      <c r="F744" s="22"/>
      <c r="G744" s="22"/>
    </row>
    <row r="745" spans="1:7" x14ac:dyDescent="0.25">
      <c r="A745" s="22"/>
      <c r="B745" s="22" t="s">
        <v>455</v>
      </c>
      <c r="C745" s="22" t="s">
        <v>92</v>
      </c>
      <c r="D745" s="23">
        <v>46279</v>
      </c>
      <c r="E745" s="23">
        <v>60320.95</v>
      </c>
      <c r="F745" s="23">
        <v>102346</v>
      </c>
      <c r="G745" s="23">
        <v>130133.55</v>
      </c>
    </row>
    <row r="746" spans="1:7" x14ac:dyDescent="0.25">
      <c r="A746" s="22"/>
      <c r="B746" s="22"/>
      <c r="C746" s="22"/>
      <c r="D746" s="22"/>
      <c r="E746" s="22"/>
      <c r="F746" s="22"/>
      <c r="G746" s="22"/>
    </row>
    <row r="747" spans="1:7" x14ac:dyDescent="0.25">
      <c r="A747" s="22"/>
      <c r="B747" s="22"/>
      <c r="C747" s="22"/>
      <c r="D747" s="22"/>
      <c r="E747" s="22"/>
      <c r="F747" s="22"/>
      <c r="G747" s="22"/>
    </row>
    <row r="748" spans="1:7" x14ac:dyDescent="0.25">
      <c r="A748" s="22"/>
      <c r="B748" s="22" t="s">
        <v>455</v>
      </c>
      <c r="C748" s="22" t="s">
        <v>94</v>
      </c>
      <c r="D748" s="23">
        <v>55279</v>
      </c>
      <c r="E748" s="23">
        <v>65891</v>
      </c>
      <c r="F748" s="23">
        <v>132346</v>
      </c>
      <c r="G748" s="23">
        <v>158589.59</v>
      </c>
    </row>
    <row r="749" spans="1:7" x14ac:dyDescent="0.25">
      <c r="A749" s="22"/>
      <c r="B749" s="22"/>
      <c r="C749" s="22"/>
      <c r="D749" s="22"/>
      <c r="E749" s="22"/>
      <c r="F749" s="22"/>
      <c r="G749" s="22"/>
    </row>
    <row r="750" spans="1:7" x14ac:dyDescent="0.25">
      <c r="A750" s="22"/>
      <c r="B750" s="22"/>
      <c r="C750" s="22"/>
      <c r="D750" s="22"/>
      <c r="E750" s="22"/>
      <c r="F750" s="22"/>
      <c r="G750" s="22"/>
    </row>
    <row r="751" spans="1:7" x14ac:dyDescent="0.25">
      <c r="A751" s="22"/>
      <c r="B751" s="22" t="s">
        <v>460</v>
      </c>
      <c r="C751" s="22" t="s">
        <v>121</v>
      </c>
      <c r="D751" s="23">
        <v>55279</v>
      </c>
      <c r="E751" s="23">
        <v>65891</v>
      </c>
      <c r="F751" s="23">
        <v>132346</v>
      </c>
      <c r="G751" s="23">
        <v>158589.59</v>
      </c>
    </row>
    <row r="752" spans="1:7" x14ac:dyDescent="0.25">
      <c r="A752" s="22"/>
      <c r="B752" s="22"/>
      <c r="C752" s="22"/>
      <c r="D752" s="22"/>
      <c r="E752" s="22"/>
      <c r="F752" s="22"/>
      <c r="G752" s="22"/>
    </row>
    <row r="753" spans="1:7" x14ac:dyDescent="0.25">
      <c r="A753" s="22"/>
      <c r="B753" s="22"/>
      <c r="C753" s="22"/>
      <c r="D753" s="22"/>
      <c r="E753" s="22"/>
      <c r="F753" s="22"/>
      <c r="G753" s="22"/>
    </row>
    <row r="754" spans="1:7" x14ac:dyDescent="0.25">
      <c r="A754" s="22"/>
      <c r="B754" s="22" t="s">
        <v>461</v>
      </c>
      <c r="C754" s="22" t="s">
        <v>365</v>
      </c>
      <c r="D754" s="23">
        <v>55279</v>
      </c>
      <c r="E754" s="23">
        <v>65891</v>
      </c>
      <c r="F754" s="23">
        <v>132346</v>
      </c>
      <c r="G754" s="23">
        <v>158589.59</v>
      </c>
    </row>
    <row r="755" spans="1:7" x14ac:dyDescent="0.25">
      <c r="A755" s="22"/>
      <c r="B755" s="22"/>
      <c r="C755" s="22"/>
      <c r="D755" s="22"/>
      <c r="E755" s="22"/>
      <c r="F755" s="22"/>
      <c r="G755" s="22"/>
    </row>
    <row r="756" spans="1:7" x14ac:dyDescent="0.25">
      <c r="A756" s="22"/>
      <c r="B756" s="22"/>
      <c r="C756" s="22"/>
      <c r="D756" s="22"/>
      <c r="E756" s="22"/>
      <c r="F756" s="22"/>
      <c r="G756" s="22"/>
    </row>
    <row r="757" spans="1:7" x14ac:dyDescent="0.25">
      <c r="A757" s="22"/>
      <c r="B757" s="22" t="s">
        <v>462</v>
      </c>
      <c r="C757" s="22" t="s">
        <v>394</v>
      </c>
      <c r="D757" s="23">
        <v>82580</v>
      </c>
      <c r="E757" s="23">
        <v>102077.8</v>
      </c>
      <c r="F757" s="23">
        <v>158336</v>
      </c>
      <c r="G757" s="23">
        <v>208331.02</v>
      </c>
    </row>
    <row r="758" spans="1:7" x14ac:dyDescent="0.25">
      <c r="A758" s="22"/>
      <c r="B758" s="22"/>
      <c r="C758" s="22"/>
      <c r="D758" s="22"/>
      <c r="E758" s="22"/>
      <c r="F758" s="22"/>
      <c r="G758" s="22"/>
    </row>
    <row r="759" spans="1:7" x14ac:dyDescent="0.25">
      <c r="A759" s="22"/>
      <c r="B759" s="22"/>
      <c r="C759" s="22"/>
      <c r="D759" s="22"/>
      <c r="E759" s="22"/>
      <c r="F759" s="22"/>
      <c r="G759" s="22"/>
    </row>
    <row r="760" spans="1:7" x14ac:dyDescent="0.25">
      <c r="A760" s="22"/>
      <c r="B760" s="22" t="s">
        <v>463</v>
      </c>
      <c r="C760" s="22" t="s">
        <v>464</v>
      </c>
      <c r="D760" s="23">
        <v>82580</v>
      </c>
      <c r="E760" s="23">
        <v>102077.8</v>
      </c>
      <c r="F760" s="23">
        <v>158336</v>
      </c>
      <c r="G760" s="23">
        <v>208331.02</v>
      </c>
    </row>
    <row r="761" spans="1:7" x14ac:dyDescent="0.25">
      <c r="A761" s="22"/>
      <c r="B761" s="22"/>
      <c r="C761" s="22"/>
      <c r="D761" s="22"/>
      <c r="E761" s="22"/>
      <c r="F761" s="22"/>
      <c r="G761" s="22"/>
    </row>
    <row r="762" spans="1:7" x14ac:dyDescent="0.25">
      <c r="A762" s="22" t="s">
        <v>184</v>
      </c>
      <c r="B762" s="22" t="s">
        <v>465</v>
      </c>
      <c r="C762" s="22" t="s">
        <v>466</v>
      </c>
      <c r="D762" s="22"/>
      <c r="E762" s="22"/>
      <c r="F762" s="22"/>
      <c r="G762" s="22"/>
    </row>
    <row r="763" spans="1:7" x14ac:dyDescent="0.25">
      <c r="A763" s="22" t="s">
        <v>13</v>
      </c>
      <c r="B763" s="22" t="s">
        <v>467</v>
      </c>
      <c r="C763" s="22" t="s">
        <v>41</v>
      </c>
      <c r="D763" s="22"/>
      <c r="E763" s="22"/>
      <c r="F763" s="22"/>
      <c r="G763" s="22"/>
    </row>
    <row r="764" spans="1:7" x14ac:dyDescent="0.25">
      <c r="A764" s="22" t="s">
        <v>15</v>
      </c>
      <c r="B764" s="22" t="s">
        <v>468</v>
      </c>
      <c r="C764" s="22" t="s">
        <v>43</v>
      </c>
      <c r="D764" s="22"/>
      <c r="E764" s="22"/>
      <c r="F764" s="22"/>
      <c r="G764" s="22"/>
    </row>
    <row r="765" spans="1:7" x14ac:dyDescent="0.25">
      <c r="A765" s="22" t="s">
        <v>18</v>
      </c>
      <c r="B765" s="22" t="s">
        <v>469</v>
      </c>
      <c r="C765" s="22" t="s">
        <v>20</v>
      </c>
      <c r="D765" s="22"/>
      <c r="E765" s="22"/>
      <c r="F765" s="22"/>
      <c r="G765" s="22"/>
    </row>
    <row r="766" spans="1:7" x14ac:dyDescent="0.25">
      <c r="A766" s="22" t="s">
        <v>10</v>
      </c>
      <c r="B766" s="22" t="s">
        <v>469</v>
      </c>
      <c r="C766" s="22" t="s">
        <v>83</v>
      </c>
      <c r="D766" s="22"/>
      <c r="E766" s="22"/>
      <c r="F766" s="22"/>
      <c r="G766" s="22"/>
    </row>
    <row r="767" spans="1:7" x14ac:dyDescent="0.25">
      <c r="A767" s="22" t="s">
        <v>84</v>
      </c>
      <c r="B767" s="22" t="s">
        <v>469</v>
      </c>
      <c r="C767" s="22" t="s">
        <v>85</v>
      </c>
      <c r="D767" s="22"/>
      <c r="E767" s="22"/>
      <c r="F767" s="22"/>
      <c r="G767" s="22"/>
    </row>
    <row r="768" spans="1:7" ht="31.5" x14ac:dyDescent="0.25">
      <c r="A768" s="22" t="s">
        <v>2</v>
      </c>
      <c r="B768" s="22" t="s">
        <v>470</v>
      </c>
      <c r="C768" s="22" t="s">
        <v>471</v>
      </c>
      <c r="D768" s="23">
        <v>1138487</v>
      </c>
      <c r="E768" s="23">
        <v>545198.1</v>
      </c>
      <c r="F768" s="23">
        <v>1266427</v>
      </c>
      <c r="G768" s="23">
        <v>1449300.08</v>
      </c>
    </row>
    <row r="769" spans="1:7" x14ac:dyDescent="0.25">
      <c r="A769" s="22"/>
      <c r="B769" s="22"/>
      <c r="C769" s="22"/>
      <c r="D769" s="22"/>
      <c r="E769" s="22"/>
      <c r="F769" s="22"/>
      <c r="G769" s="22"/>
    </row>
    <row r="770" spans="1:7" x14ac:dyDescent="0.25">
      <c r="A770" s="22"/>
      <c r="B770" s="22" t="s">
        <v>469</v>
      </c>
      <c r="C770" s="22" t="s">
        <v>92</v>
      </c>
      <c r="D770" s="23">
        <v>1138487</v>
      </c>
      <c r="E770" s="23">
        <v>545198.1</v>
      </c>
      <c r="F770" s="23">
        <v>1266427</v>
      </c>
      <c r="G770" s="23">
        <v>1449300.08</v>
      </c>
    </row>
    <row r="771" spans="1:7" x14ac:dyDescent="0.25">
      <c r="A771" s="22"/>
      <c r="B771" s="22"/>
      <c r="C771" s="22"/>
      <c r="D771" s="22"/>
      <c r="E771" s="22"/>
      <c r="F771" s="22"/>
      <c r="G771" s="22"/>
    </row>
    <row r="772" spans="1:7" x14ac:dyDescent="0.25">
      <c r="A772" s="22" t="s">
        <v>84</v>
      </c>
      <c r="B772" s="22" t="s">
        <v>469</v>
      </c>
      <c r="C772" s="22" t="s">
        <v>85</v>
      </c>
      <c r="D772" s="22"/>
      <c r="E772" s="22"/>
      <c r="F772" s="22"/>
      <c r="G772" s="22"/>
    </row>
    <row r="773" spans="1:7" ht="31.5" x14ac:dyDescent="0.25">
      <c r="A773" s="22" t="s">
        <v>2</v>
      </c>
      <c r="B773" s="22" t="s">
        <v>472</v>
      </c>
      <c r="C773" s="22" t="s">
        <v>193</v>
      </c>
      <c r="D773" s="23">
        <v>570783.02</v>
      </c>
      <c r="E773" s="23">
        <v>314326.07</v>
      </c>
      <c r="F773" s="23">
        <v>464672</v>
      </c>
      <c r="G773" s="23">
        <v>623198.44999999995</v>
      </c>
    </row>
    <row r="774" spans="1:7" x14ac:dyDescent="0.25">
      <c r="A774" s="22"/>
      <c r="B774" s="22"/>
      <c r="C774" s="22"/>
      <c r="D774" s="22"/>
      <c r="E774" s="22"/>
      <c r="F774" s="22"/>
      <c r="G774" s="22"/>
    </row>
    <row r="775" spans="1:7" x14ac:dyDescent="0.25">
      <c r="A775" s="22"/>
      <c r="B775" s="22" t="s">
        <v>469</v>
      </c>
      <c r="C775" s="22" t="s">
        <v>92</v>
      </c>
      <c r="D775" s="23">
        <v>570783.02</v>
      </c>
      <c r="E775" s="23">
        <v>314326.07</v>
      </c>
      <c r="F775" s="23">
        <v>464672</v>
      </c>
      <c r="G775" s="23">
        <v>623198.44999999995</v>
      </c>
    </row>
    <row r="776" spans="1:7" x14ac:dyDescent="0.25">
      <c r="A776" s="22"/>
      <c r="B776" s="22"/>
      <c r="C776" s="22"/>
      <c r="D776" s="22"/>
      <c r="E776" s="22"/>
      <c r="F776" s="22"/>
      <c r="G776" s="22"/>
    </row>
    <row r="777" spans="1:7" x14ac:dyDescent="0.25">
      <c r="A777" s="22" t="s">
        <v>84</v>
      </c>
      <c r="B777" s="22" t="s">
        <v>469</v>
      </c>
      <c r="C777" s="22" t="s">
        <v>85</v>
      </c>
      <c r="D777" s="22"/>
      <c r="E777" s="22"/>
      <c r="F777" s="22"/>
      <c r="G777" s="22"/>
    </row>
    <row r="778" spans="1:7" x14ac:dyDescent="0.25">
      <c r="A778" s="22" t="s">
        <v>2</v>
      </c>
      <c r="B778" s="22" t="s">
        <v>473</v>
      </c>
      <c r="C778" s="22" t="s">
        <v>474</v>
      </c>
      <c r="D778" s="23">
        <v>196813</v>
      </c>
      <c r="E778" s="23">
        <v>90942.080000000002</v>
      </c>
      <c r="F778" s="23">
        <v>196813</v>
      </c>
      <c r="G778" s="23">
        <v>230204.06</v>
      </c>
    </row>
    <row r="779" spans="1:7" x14ac:dyDescent="0.25">
      <c r="A779" s="22"/>
      <c r="B779" s="22"/>
      <c r="C779" s="22"/>
      <c r="D779" s="22"/>
      <c r="E779" s="22"/>
      <c r="F779" s="22"/>
      <c r="G779" s="22"/>
    </row>
    <row r="780" spans="1:7" x14ac:dyDescent="0.25">
      <c r="A780" s="22"/>
      <c r="B780" s="22" t="s">
        <v>469</v>
      </c>
      <c r="C780" s="22" t="s">
        <v>92</v>
      </c>
      <c r="D780" s="23">
        <v>196813</v>
      </c>
      <c r="E780" s="23">
        <v>90942.080000000002</v>
      </c>
      <c r="F780" s="23">
        <v>196813</v>
      </c>
      <c r="G780" s="23">
        <v>230204.06</v>
      </c>
    </row>
    <row r="781" spans="1:7" x14ac:dyDescent="0.25">
      <c r="A781" s="22"/>
      <c r="B781" s="22"/>
      <c r="C781" s="22"/>
      <c r="D781" s="22"/>
      <c r="E781" s="22"/>
      <c r="F781" s="22"/>
      <c r="G781" s="22"/>
    </row>
    <row r="782" spans="1:7" x14ac:dyDescent="0.25">
      <c r="A782" s="22"/>
      <c r="B782" s="22"/>
      <c r="C782" s="22"/>
      <c r="D782" s="22"/>
      <c r="E782" s="22"/>
      <c r="F782" s="22"/>
      <c r="G782" s="22"/>
    </row>
    <row r="783" spans="1:7" x14ac:dyDescent="0.25">
      <c r="A783" s="22"/>
      <c r="B783" s="22" t="s">
        <v>469</v>
      </c>
      <c r="C783" s="22" t="s">
        <v>94</v>
      </c>
      <c r="D783" s="23">
        <v>1906083.02</v>
      </c>
      <c r="E783" s="23">
        <v>950466.25</v>
      </c>
      <c r="F783" s="23">
        <v>1927912</v>
      </c>
      <c r="G783" s="23">
        <v>2302702.59</v>
      </c>
    </row>
    <row r="784" spans="1:7" x14ac:dyDescent="0.25">
      <c r="A784" s="22"/>
      <c r="B784" s="22"/>
      <c r="C784" s="22"/>
      <c r="D784" s="22"/>
      <c r="E784" s="22"/>
      <c r="F784" s="22"/>
      <c r="G784" s="22"/>
    </row>
    <row r="785" spans="1:7" x14ac:dyDescent="0.25">
      <c r="A785" s="22" t="s">
        <v>10</v>
      </c>
      <c r="B785" s="22" t="s">
        <v>469</v>
      </c>
      <c r="C785" s="22" t="s">
        <v>83</v>
      </c>
      <c r="D785" s="22"/>
      <c r="E785" s="22"/>
      <c r="F785" s="22"/>
      <c r="G785" s="22"/>
    </row>
    <row r="786" spans="1:7" x14ac:dyDescent="0.25">
      <c r="A786" s="22" t="s">
        <v>84</v>
      </c>
      <c r="B786" s="22" t="s">
        <v>469</v>
      </c>
      <c r="C786" s="22" t="s">
        <v>85</v>
      </c>
      <c r="D786" s="22"/>
      <c r="E786" s="22"/>
      <c r="F786" s="22"/>
      <c r="G786" s="22"/>
    </row>
    <row r="787" spans="1:7" x14ac:dyDescent="0.25">
      <c r="A787" s="22" t="s">
        <v>2</v>
      </c>
      <c r="B787" s="22" t="s">
        <v>475</v>
      </c>
      <c r="C787" s="22" t="s">
        <v>476</v>
      </c>
      <c r="D787" s="23">
        <v>62498</v>
      </c>
      <c r="E787" s="23">
        <v>25995.040000000001</v>
      </c>
      <c r="F787" s="23">
        <v>64805</v>
      </c>
      <c r="G787" s="23">
        <v>72640.03</v>
      </c>
    </row>
    <row r="788" spans="1:7" x14ac:dyDescent="0.25">
      <c r="A788" s="22"/>
      <c r="B788" s="22"/>
      <c r="C788" s="22"/>
      <c r="D788" s="22"/>
      <c r="E788" s="22"/>
      <c r="F788" s="22"/>
      <c r="G788" s="22"/>
    </row>
    <row r="789" spans="1:7" x14ac:dyDescent="0.25">
      <c r="A789" s="22"/>
      <c r="B789" s="22" t="s">
        <v>469</v>
      </c>
      <c r="C789" s="22" t="s">
        <v>92</v>
      </c>
      <c r="D789" s="23">
        <v>62498</v>
      </c>
      <c r="E789" s="23">
        <v>25995.040000000001</v>
      </c>
      <c r="F789" s="23">
        <v>64805</v>
      </c>
      <c r="G789" s="23">
        <v>72640.03</v>
      </c>
    </row>
    <row r="790" spans="1:7" x14ac:dyDescent="0.25">
      <c r="A790" s="22"/>
      <c r="B790" s="22"/>
      <c r="C790" s="22"/>
      <c r="D790" s="22"/>
      <c r="E790" s="22"/>
      <c r="F790" s="22"/>
      <c r="G790" s="22"/>
    </row>
    <row r="791" spans="1:7" x14ac:dyDescent="0.25">
      <c r="A791" s="22" t="s">
        <v>84</v>
      </c>
      <c r="B791" s="22" t="s">
        <v>469</v>
      </c>
      <c r="C791" s="22" t="s">
        <v>85</v>
      </c>
      <c r="D791" s="22"/>
      <c r="E791" s="22"/>
      <c r="F791" s="22"/>
      <c r="G791" s="22"/>
    </row>
    <row r="792" spans="1:7" x14ac:dyDescent="0.25">
      <c r="A792" s="22" t="s">
        <v>2</v>
      </c>
      <c r="B792" s="22" t="s">
        <v>477</v>
      </c>
      <c r="C792" s="22" t="s">
        <v>478</v>
      </c>
      <c r="D792" s="23">
        <v>27711</v>
      </c>
      <c r="E792" s="22"/>
      <c r="F792" s="22"/>
      <c r="G792" s="22"/>
    </row>
    <row r="793" spans="1:7" x14ac:dyDescent="0.25">
      <c r="A793" s="22"/>
      <c r="B793" s="22"/>
      <c r="C793" s="22"/>
      <c r="D793" s="22"/>
      <c r="E793" s="22"/>
      <c r="F793" s="22"/>
      <c r="G793" s="22"/>
    </row>
    <row r="794" spans="1:7" x14ac:dyDescent="0.25">
      <c r="A794" s="22"/>
      <c r="B794" s="22" t="s">
        <v>469</v>
      </c>
      <c r="C794" s="22" t="s">
        <v>92</v>
      </c>
      <c r="D794" s="23">
        <v>27711</v>
      </c>
      <c r="E794" s="22"/>
      <c r="F794" s="22"/>
      <c r="G794" s="22"/>
    </row>
    <row r="795" spans="1:7" x14ac:dyDescent="0.25">
      <c r="A795" s="22"/>
      <c r="B795" s="22"/>
      <c r="C795" s="22"/>
      <c r="D795" s="22"/>
      <c r="E795" s="22"/>
      <c r="F795" s="22"/>
      <c r="G795" s="22"/>
    </row>
    <row r="796" spans="1:7" x14ac:dyDescent="0.25">
      <c r="A796" s="22"/>
      <c r="B796" s="22"/>
      <c r="C796" s="22"/>
      <c r="D796" s="22"/>
      <c r="E796" s="22"/>
      <c r="F796" s="22"/>
      <c r="G796" s="22"/>
    </row>
    <row r="797" spans="1:7" x14ac:dyDescent="0.25">
      <c r="A797" s="22"/>
      <c r="B797" s="22" t="s">
        <v>469</v>
      </c>
      <c r="C797" s="22" t="s">
        <v>94</v>
      </c>
      <c r="D797" s="23">
        <v>90209</v>
      </c>
      <c r="E797" s="23">
        <v>25995.040000000001</v>
      </c>
      <c r="F797" s="23">
        <v>64805</v>
      </c>
      <c r="G797" s="23">
        <v>72640.03</v>
      </c>
    </row>
    <row r="798" spans="1:7" x14ac:dyDescent="0.25">
      <c r="A798" s="22"/>
      <c r="B798" s="22"/>
      <c r="C798" s="22"/>
      <c r="D798" s="22"/>
      <c r="E798" s="22"/>
      <c r="F798" s="22"/>
      <c r="G798" s="22"/>
    </row>
    <row r="799" spans="1:7" x14ac:dyDescent="0.25">
      <c r="A799" s="22"/>
      <c r="B799" s="22"/>
      <c r="C799" s="22"/>
      <c r="D799" s="22"/>
      <c r="E799" s="22"/>
      <c r="F799" s="22"/>
      <c r="G799" s="22"/>
    </row>
    <row r="800" spans="1:7" x14ac:dyDescent="0.25">
      <c r="A800" s="22"/>
      <c r="B800" s="22" t="s">
        <v>479</v>
      </c>
      <c r="C800" s="22" t="s">
        <v>100</v>
      </c>
      <c r="D800" s="23">
        <v>1996292.02</v>
      </c>
      <c r="E800" s="23">
        <v>976461.29</v>
      </c>
      <c r="F800" s="23">
        <v>1992717</v>
      </c>
      <c r="G800" s="23">
        <v>2375342.62</v>
      </c>
    </row>
    <row r="801" spans="1:7" x14ac:dyDescent="0.25">
      <c r="A801" s="22"/>
      <c r="B801" s="22"/>
      <c r="C801" s="22"/>
      <c r="D801" s="22"/>
      <c r="E801" s="22"/>
      <c r="F801" s="22"/>
      <c r="G801" s="22"/>
    </row>
    <row r="802" spans="1:7" x14ac:dyDescent="0.25">
      <c r="A802" s="22" t="s">
        <v>18</v>
      </c>
      <c r="B802" s="22" t="s">
        <v>480</v>
      </c>
      <c r="C802" s="22" t="s">
        <v>20</v>
      </c>
      <c r="D802" s="22"/>
      <c r="E802" s="22"/>
      <c r="F802" s="22"/>
      <c r="G802" s="22"/>
    </row>
    <row r="803" spans="1:7" x14ac:dyDescent="0.25">
      <c r="A803" s="22" t="s">
        <v>10</v>
      </c>
      <c r="B803" s="22" t="s">
        <v>480</v>
      </c>
      <c r="C803" s="22" t="s">
        <v>83</v>
      </c>
      <c r="D803" s="22"/>
      <c r="E803" s="22"/>
      <c r="F803" s="22"/>
      <c r="G803" s="22"/>
    </row>
    <row r="804" spans="1:7" x14ac:dyDescent="0.25">
      <c r="A804" s="22" t="s">
        <v>84</v>
      </c>
      <c r="B804" s="22" t="s">
        <v>480</v>
      </c>
      <c r="C804" s="22" t="s">
        <v>85</v>
      </c>
      <c r="D804" s="22"/>
      <c r="E804" s="22"/>
      <c r="F804" s="22"/>
      <c r="G804" s="22"/>
    </row>
    <row r="805" spans="1:7" x14ac:dyDescent="0.25">
      <c r="A805" s="22" t="s">
        <v>2</v>
      </c>
      <c r="B805" s="22" t="s">
        <v>481</v>
      </c>
      <c r="C805" s="22" t="s">
        <v>210</v>
      </c>
      <c r="D805" s="23">
        <v>414151</v>
      </c>
      <c r="E805" s="23">
        <v>204555.21</v>
      </c>
      <c r="F805" s="23">
        <v>443659</v>
      </c>
      <c r="G805" s="23">
        <v>518571.36</v>
      </c>
    </row>
    <row r="806" spans="1:7" x14ac:dyDescent="0.25">
      <c r="A806" s="22" t="s">
        <v>2</v>
      </c>
      <c r="B806" s="22" t="s">
        <v>482</v>
      </c>
      <c r="C806" s="22" t="s">
        <v>483</v>
      </c>
      <c r="D806" s="23">
        <v>11100</v>
      </c>
      <c r="E806" s="23">
        <v>7372.21</v>
      </c>
      <c r="F806" s="23">
        <v>9962</v>
      </c>
      <c r="G806" s="23">
        <v>13867.36</v>
      </c>
    </row>
    <row r="807" spans="1:7" x14ac:dyDescent="0.25">
      <c r="A807" s="22"/>
      <c r="B807" s="22"/>
      <c r="C807" s="22"/>
      <c r="D807" s="22"/>
      <c r="E807" s="22"/>
      <c r="F807" s="22"/>
      <c r="G807" s="22"/>
    </row>
    <row r="808" spans="1:7" x14ac:dyDescent="0.25">
      <c r="A808" s="22"/>
      <c r="B808" s="22" t="s">
        <v>480</v>
      </c>
      <c r="C808" s="22" t="s">
        <v>92</v>
      </c>
      <c r="D808" s="23">
        <v>425251</v>
      </c>
      <c r="E808" s="23">
        <v>211927.42</v>
      </c>
      <c r="F808" s="23">
        <v>453621</v>
      </c>
      <c r="G808" s="23">
        <v>532438.72</v>
      </c>
    </row>
    <row r="809" spans="1:7" x14ac:dyDescent="0.25">
      <c r="A809" s="22"/>
      <c r="B809" s="22"/>
      <c r="C809" s="22"/>
      <c r="D809" s="22"/>
      <c r="E809" s="22"/>
      <c r="F809" s="22"/>
      <c r="G809" s="22"/>
    </row>
    <row r="810" spans="1:7" x14ac:dyDescent="0.25">
      <c r="A810" s="22" t="s">
        <v>84</v>
      </c>
      <c r="B810" s="22" t="s">
        <v>480</v>
      </c>
      <c r="C810" s="22" t="s">
        <v>85</v>
      </c>
      <c r="D810" s="22"/>
      <c r="E810" s="22"/>
      <c r="F810" s="22"/>
      <c r="G810" s="22"/>
    </row>
    <row r="811" spans="1:7" x14ac:dyDescent="0.25">
      <c r="A811" s="22" t="s">
        <v>2</v>
      </c>
      <c r="B811" s="22" t="s">
        <v>481</v>
      </c>
      <c r="C811" s="22" t="s">
        <v>210</v>
      </c>
      <c r="D811" s="23">
        <v>94831</v>
      </c>
      <c r="E811" s="23">
        <v>49319.75</v>
      </c>
      <c r="F811" s="23">
        <v>101588</v>
      </c>
      <c r="G811" s="23">
        <v>120726.2</v>
      </c>
    </row>
    <row r="812" spans="1:7" x14ac:dyDescent="0.25">
      <c r="A812" s="22"/>
      <c r="B812" s="22"/>
      <c r="C812" s="22"/>
      <c r="D812" s="22"/>
      <c r="E812" s="22"/>
      <c r="F812" s="22"/>
      <c r="G812" s="22"/>
    </row>
    <row r="813" spans="1:7" x14ac:dyDescent="0.25">
      <c r="A813" s="22"/>
      <c r="B813" s="22" t="s">
        <v>480</v>
      </c>
      <c r="C813" s="22" t="s">
        <v>92</v>
      </c>
      <c r="D813" s="23">
        <v>94831</v>
      </c>
      <c r="E813" s="23">
        <v>49319.75</v>
      </c>
      <c r="F813" s="23">
        <v>101588</v>
      </c>
      <c r="G813" s="23">
        <v>120726.2</v>
      </c>
    </row>
    <row r="814" spans="1:7" x14ac:dyDescent="0.25">
      <c r="A814" s="22"/>
      <c r="B814" s="22"/>
      <c r="C814" s="22"/>
      <c r="D814" s="22"/>
      <c r="E814" s="22"/>
      <c r="F814" s="22"/>
      <c r="G814" s="22"/>
    </row>
    <row r="815" spans="1:7" x14ac:dyDescent="0.25">
      <c r="A815" s="22" t="s">
        <v>84</v>
      </c>
      <c r="B815" s="22" t="s">
        <v>480</v>
      </c>
      <c r="C815" s="22" t="s">
        <v>85</v>
      </c>
      <c r="D815" s="22"/>
      <c r="E815" s="22"/>
      <c r="F815" s="22"/>
      <c r="G815" s="22"/>
    </row>
    <row r="816" spans="1:7" x14ac:dyDescent="0.25">
      <c r="A816" s="22" t="s">
        <v>2</v>
      </c>
      <c r="B816" s="22" t="s">
        <v>484</v>
      </c>
      <c r="C816" s="22" t="s">
        <v>485</v>
      </c>
      <c r="D816" s="23">
        <v>1000</v>
      </c>
      <c r="E816" s="24">
        <v>400</v>
      </c>
      <c r="F816" s="23">
        <v>2000</v>
      </c>
      <c r="G816" s="23">
        <v>1920</v>
      </c>
    </row>
    <row r="817" spans="1:7" x14ac:dyDescent="0.25">
      <c r="A817" s="22"/>
      <c r="B817" s="22"/>
      <c r="C817" s="22"/>
      <c r="D817" s="22"/>
      <c r="E817" s="22"/>
      <c r="F817" s="22"/>
      <c r="G817" s="22"/>
    </row>
    <row r="818" spans="1:7" x14ac:dyDescent="0.25">
      <c r="A818" s="22"/>
      <c r="B818" s="22" t="s">
        <v>480</v>
      </c>
      <c r="C818" s="22" t="s">
        <v>92</v>
      </c>
      <c r="D818" s="23">
        <v>1000</v>
      </c>
      <c r="E818" s="24">
        <v>400</v>
      </c>
      <c r="F818" s="23">
        <v>2000</v>
      </c>
      <c r="G818" s="23">
        <v>1920</v>
      </c>
    </row>
    <row r="819" spans="1:7" x14ac:dyDescent="0.25">
      <c r="A819" s="22"/>
      <c r="B819" s="22"/>
      <c r="C819" s="22"/>
      <c r="D819" s="22"/>
      <c r="E819" s="22"/>
      <c r="F819" s="22"/>
      <c r="G819" s="22"/>
    </row>
    <row r="820" spans="1:7" x14ac:dyDescent="0.25">
      <c r="A820" s="22"/>
      <c r="B820" s="22"/>
      <c r="C820" s="22"/>
      <c r="D820" s="22"/>
      <c r="E820" s="22"/>
      <c r="F820" s="22"/>
      <c r="G820" s="22"/>
    </row>
    <row r="821" spans="1:7" x14ac:dyDescent="0.25">
      <c r="A821" s="22"/>
      <c r="B821" s="22" t="s">
        <v>480</v>
      </c>
      <c r="C821" s="22" t="s">
        <v>94</v>
      </c>
      <c r="D821" s="23">
        <v>521082</v>
      </c>
      <c r="E821" s="23">
        <v>261647.17</v>
      </c>
      <c r="F821" s="23">
        <v>557209</v>
      </c>
      <c r="G821" s="23">
        <v>655084.92000000004</v>
      </c>
    </row>
    <row r="822" spans="1:7" x14ac:dyDescent="0.25">
      <c r="A822" s="22"/>
      <c r="B822" s="22"/>
      <c r="C822" s="22"/>
      <c r="D822" s="22"/>
      <c r="E822" s="22"/>
      <c r="F822" s="22"/>
      <c r="G822" s="22"/>
    </row>
    <row r="823" spans="1:7" x14ac:dyDescent="0.25">
      <c r="A823" s="22" t="s">
        <v>10</v>
      </c>
      <c r="B823" s="22" t="s">
        <v>480</v>
      </c>
      <c r="C823" s="22" t="s">
        <v>83</v>
      </c>
      <c r="D823" s="22"/>
      <c r="E823" s="22"/>
      <c r="F823" s="22"/>
      <c r="G823" s="22"/>
    </row>
    <row r="824" spans="1:7" x14ac:dyDescent="0.25">
      <c r="A824" s="22" t="s">
        <v>84</v>
      </c>
      <c r="B824" s="22" t="s">
        <v>480</v>
      </c>
      <c r="C824" s="22" t="s">
        <v>85</v>
      </c>
      <c r="D824" s="22"/>
      <c r="E824" s="22"/>
      <c r="F824" s="22"/>
      <c r="G824" s="22"/>
    </row>
    <row r="825" spans="1:7" ht="31.5" x14ac:dyDescent="0.25">
      <c r="A825" s="22" t="s">
        <v>2</v>
      </c>
      <c r="B825" s="22" t="s">
        <v>486</v>
      </c>
      <c r="C825" s="22" t="s">
        <v>487</v>
      </c>
      <c r="D825" s="23">
        <v>8000</v>
      </c>
      <c r="E825" s="23">
        <v>15328.46</v>
      </c>
      <c r="F825" s="23">
        <v>8000</v>
      </c>
      <c r="G825" s="23">
        <v>18662.759999999998</v>
      </c>
    </row>
    <row r="826" spans="1:7" x14ac:dyDescent="0.25">
      <c r="A826" s="22"/>
      <c r="B826" s="22"/>
      <c r="C826" s="22"/>
      <c r="D826" s="22"/>
      <c r="E826" s="22"/>
      <c r="F826" s="22"/>
      <c r="G826" s="22"/>
    </row>
    <row r="827" spans="1:7" x14ac:dyDescent="0.25">
      <c r="A827" s="22"/>
      <c r="B827" s="22" t="s">
        <v>480</v>
      </c>
      <c r="C827" s="22" t="s">
        <v>92</v>
      </c>
      <c r="D827" s="23">
        <v>8000</v>
      </c>
      <c r="E827" s="23">
        <v>15328.46</v>
      </c>
      <c r="F827" s="23">
        <v>8000</v>
      </c>
      <c r="G827" s="23">
        <v>18662.759999999998</v>
      </c>
    </row>
    <row r="828" spans="1:7" x14ac:dyDescent="0.25">
      <c r="A828" s="22"/>
      <c r="B828" s="22"/>
      <c r="C828" s="22"/>
      <c r="D828" s="22"/>
      <c r="E828" s="22"/>
      <c r="F828" s="22"/>
      <c r="G828" s="22"/>
    </row>
    <row r="829" spans="1:7" x14ac:dyDescent="0.25">
      <c r="A829" s="22"/>
      <c r="B829" s="22"/>
      <c r="C829" s="22"/>
      <c r="D829" s="22"/>
      <c r="E829" s="22"/>
      <c r="F829" s="22"/>
      <c r="G829" s="22"/>
    </row>
    <row r="830" spans="1:7" x14ac:dyDescent="0.25">
      <c r="A830" s="22"/>
      <c r="B830" s="22" t="s">
        <v>480</v>
      </c>
      <c r="C830" s="22" t="s">
        <v>94</v>
      </c>
      <c r="D830" s="23">
        <v>8000</v>
      </c>
      <c r="E830" s="23">
        <v>15328.46</v>
      </c>
      <c r="F830" s="23">
        <v>8000</v>
      </c>
      <c r="G830" s="23">
        <v>18662.759999999998</v>
      </c>
    </row>
    <row r="831" spans="1:7" x14ac:dyDescent="0.25">
      <c r="A831" s="22"/>
      <c r="B831" s="22"/>
      <c r="C831" s="22"/>
      <c r="D831" s="22"/>
      <c r="E831" s="22"/>
      <c r="F831" s="22"/>
      <c r="G831" s="22"/>
    </row>
    <row r="832" spans="1:7" x14ac:dyDescent="0.25">
      <c r="A832" s="22"/>
      <c r="B832" s="22"/>
      <c r="C832" s="22"/>
      <c r="D832" s="22"/>
      <c r="E832" s="22"/>
      <c r="F832" s="22"/>
      <c r="G832" s="22"/>
    </row>
    <row r="833" spans="1:7" x14ac:dyDescent="0.25">
      <c r="A833" s="22"/>
      <c r="B833" s="22" t="s">
        <v>488</v>
      </c>
      <c r="C833" s="22" t="s">
        <v>121</v>
      </c>
      <c r="D833" s="23">
        <v>529082</v>
      </c>
      <c r="E833" s="23">
        <v>276975.63</v>
      </c>
      <c r="F833" s="23">
        <v>565209</v>
      </c>
      <c r="G833" s="23">
        <v>673747.68</v>
      </c>
    </row>
    <row r="834" spans="1:7" x14ac:dyDescent="0.25">
      <c r="A834" s="22"/>
      <c r="B834" s="22"/>
      <c r="C834" s="22"/>
      <c r="D834" s="22"/>
      <c r="E834" s="22"/>
      <c r="F834" s="22"/>
      <c r="G834" s="22"/>
    </row>
    <row r="835" spans="1:7" x14ac:dyDescent="0.25">
      <c r="A835" s="22"/>
      <c r="B835" s="22"/>
      <c r="C835" s="22"/>
      <c r="D835" s="22"/>
      <c r="E835" s="22"/>
      <c r="F835" s="22"/>
      <c r="G835" s="22"/>
    </row>
    <row r="836" spans="1:7" x14ac:dyDescent="0.25">
      <c r="A836" s="22"/>
      <c r="B836" s="22" t="s">
        <v>489</v>
      </c>
      <c r="C836" s="22" t="s">
        <v>113</v>
      </c>
      <c r="D836" s="23">
        <v>2525374.02</v>
      </c>
      <c r="E836" s="23">
        <v>1253436.92</v>
      </c>
      <c r="F836" s="23">
        <v>2557926</v>
      </c>
      <c r="G836" s="23">
        <v>3049090.3</v>
      </c>
    </row>
    <row r="837" spans="1:7" x14ac:dyDescent="0.25">
      <c r="A837" s="22"/>
      <c r="B837" s="22"/>
      <c r="C837" s="22"/>
      <c r="D837" s="22"/>
      <c r="E837" s="22"/>
      <c r="F837" s="22"/>
      <c r="G837" s="22"/>
    </row>
    <row r="838" spans="1:7" x14ac:dyDescent="0.25">
      <c r="A838" s="22" t="s">
        <v>15</v>
      </c>
      <c r="B838" s="22" t="s">
        <v>490</v>
      </c>
      <c r="C838" s="22" t="s">
        <v>47</v>
      </c>
      <c r="D838" s="22"/>
      <c r="E838" s="22"/>
      <c r="F838" s="22"/>
      <c r="G838" s="22"/>
    </row>
    <row r="839" spans="1:7" x14ac:dyDescent="0.25">
      <c r="A839" s="22" t="s">
        <v>18</v>
      </c>
      <c r="B839" s="22" t="s">
        <v>491</v>
      </c>
      <c r="C839" s="22" t="s">
        <v>20</v>
      </c>
      <c r="D839" s="22"/>
      <c r="E839" s="22"/>
      <c r="F839" s="22"/>
      <c r="G839" s="22"/>
    </row>
    <row r="840" spans="1:7" x14ac:dyDescent="0.25">
      <c r="A840" s="22" t="s">
        <v>10</v>
      </c>
      <c r="B840" s="22" t="s">
        <v>491</v>
      </c>
      <c r="C840" s="22" t="s">
        <v>83</v>
      </c>
      <c r="D840" s="22"/>
      <c r="E840" s="22"/>
      <c r="F840" s="22"/>
      <c r="G840" s="22"/>
    </row>
    <row r="841" spans="1:7" x14ac:dyDescent="0.25">
      <c r="A841" s="22" t="s">
        <v>84</v>
      </c>
      <c r="B841" s="22" t="s">
        <v>491</v>
      </c>
      <c r="C841" s="22" t="s">
        <v>85</v>
      </c>
      <c r="D841" s="22"/>
      <c r="E841" s="22"/>
      <c r="F841" s="22"/>
      <c r="G841" s="22"/>
    </row>
    <row r="842" spans="1:7" x14ac:dyDescent="0.25">
      <c r="A842" s="22" t="s">
        <v>2</v>
      </c>
      <c r="B842" s="22" t="s">
        <v>492</v>
      </c>
      <c r="C842" s="22" t="s">
        <v>493</v>
      </c>
      <c r="D842" s="23">
        <v>13470</v>
      </c>
      <c r="E842" s="23">
        <v>6250.79</v>
      </c>
      <c r="F842" s="23">
        <v>13470</v>
      </c>
      <c r="G842" s="23">
        <v>15776.63</v>
      </c>
    </row>
    <row r="843" spans="1:7" ht="31.5" x14ac:dyDescent="0.25">
      <c r="A843" s="22" t="s">
        <v>2</v>
      </c>
      <c r="B843" s="22" t="s">
        <v>494</v>
      </c>
      <c r="C843" s="22" t="s">
        <v>495</v>
      </c>
      <c r="D843" s="23">
        <v>141913</v>
      </c>
      <c r="E843" s="23">
        <v>70034.61</v>
      </c>
      <c r="F843" s="23">
        <v>152024</v>
      </c>
      <c r="G843" s="23">
        <v>177646.88</v>
      </c>
    </row>
    <row r="844" spans="1:7" x14ac:dyDescent="0.25">
      <c r="A844" s="22"/>
      <c r="B844" s="22"/>
      <c r="C844" s="22"/>
      <c r="D844" s="22"/>
      <c r="E844" s="22"/>
      <c r="F844" s="22"/>
      <c r="G844" s="22"/>
    </row>
    <row r="845" spans="1:7" x14ac:dyDescent="0.25">
      <c r="A845" s="22"/>
      <c r="B845" s="22" t="s">
        <v>491</v>
      </c>
      <c r="C845" s="22" t="s">
        <v>92</v>
      </c>
      <c r="D845" s="23">
        <v>155383</v>
      </c>
      <c r="E845" s="23">
        <v>76285.399999999994</v>
      </c>
      <c r="F845" s="23">
        <v>165494</v>
      </c>
      <c r="G845" s="23">
        <v>193423.51</v>
      </c>
    </row>
    <row r="846" spans="1:7" x14ac:dyDescent="0.25">
      <c r="A846" s="22"/>
      <c r="B846" s="22"/>
      <c r="C846" s="22"/>
      <c r="D846" s="22"/>
      <c r="E846" s="22"/>
      <c r="F846" s="22"/>
      <c r="G846" s="22"/>
    </row>
    <row r="847" spans="1:7" x14ac:dyDescent="0.25">
      <c r="A847" s="22"/>
      <c r="B847" s="22"/>
      <c r="C847" s="22"/>
      <c r="D847" s="22"/>
      <c r="E847" s="22"/>
      <c r="F847" s="22"/>
      <c r="G847" s="22"/>
    </row>
    <row r="848" spans="1:7" x14ac:dyDescent="0.25">
      <c r="A848" s="22"/>
      <c r="B848" s="22" t="s">
        <v>491</v>
      </c>
      <c r="C848" s="22" t="s">
        <v>94</v>
      </c>
      <c r="D848" s="23">
        <v>155383</v>
      </c>
      <c r="E848" s="23">
        <v>76285.399999999994</v>
      </c>
      <c r="F848" s="23">
        <v>165494</v>
      </c>
      <c r="G848" s="23">
        <v>193423.51</v>
      </c>
    </row>
    <row r="849" spans="1:7" x14ac:dyDescent="0.25">
      <c r="A849" s="22"/>
      <c r="B849" s="22"/>
      <c r="C849" s="22"/>
      <c r="D849" s="22"/>
      <c r="E849" s="22"/>
      <c r="F849" s="22"/>
      <c r="G849" s="22"/>
    </row>
    <row r="850" spans="1:7" x14ac:dyDescent="0.25">
      <c r="A850" s="22" t="s">
        <v>10</v>
      </c>
      <c r="B850" s="22" t="s">
        <v>491</v>
      </c>
      <c r="C850" s="22" t="s">
        <v>83</v>
      </c>
      <c r="D850" s="22"/>
      <c r="E850" s="22"/>
      <c r="F850" s="22"/>
      <c r="G850" s="22"/>
    </row>
    <row r="851" spans="1:7" x14ac:dyDescent="0.25">
      <c r="A851" s="22" t="s">
        <v>84</v>
      </c>
      <c r="B851" s="22" t="s">
        <v>491</v>
      </c>
      <c r="C851" s="22" t="s">
        <v>85</v>
      </c>
      <c r="D851" s="22"/>
      <c r="E851" s="22"/>
      <c r="F851" s="22"/>
      <c r="G851" s="22"/>
    </row>
    <row r="852" spans="1:7" x14ac:dyDescent="0.25">
      <c r="A852" s="22" t="s">
        <v>2</v>
      </c>
      <c r="B852" s="22" t="s">
        <v>496</v>
      </c>
      <c r="C852" s="22" t="s">
        <v>497</v>
      </c>
      <c r="D852" s="22"/>
      <c r="E852" s="22"/>
      <c r="F852" s="22"/>
      <c r="G852" s="22"/>
    </row>
    <row r="853" spans="1:7" x14ac:dyDescent="0.25">
      <c r="A853" s="22"/>
      <c r="B853" s="22"/>
      <c r="C853" s="22"/>
      <c r="D853" s="22"/>
      <c r="E853" s="22"/>
      <c r="F853" s="22"/>
      <c r="G853" s="22"/>
    </row>
    <row r="854" spans="1:7" x14ac:dyDescent="0.25">
      <c r="A854" s="22"/>
      <c r="B854" s="22" t="s">
        <v>491</v>
      </c>
      <c r="C854" s="22" t="s">
        <v>92</v>
      </c>
      <c r="D854" s="22"/>
      <c r="E854" s="22"/>
      <c r="F854" s="22"/>
      <c r="G854" s="22"/>
    </row>
    <row r="855" spans="1:7" x14ac:dyDescent="0.25">
      <c r="A855" s="22"/>
      <c r="B855" s="22"/>
      <c r="C855" s="22"/>
      <c r="D855" s="22"/>
      <c r="E855" s="22"/>
      <c r="F855" s="22"/>
      <c r="G855" s="22"/>
    </row>
    <row r="856" spans="1:7" x14ac:dyDescent="0.25">
      <c r="A856" s="22"/>
      <c r="B856" s="22"/>
      <c r="C856" s="22"/>
      <c r="D856" s="22"/>
      <c r="E856" s="22"/>
      <c r="F856" s="22"/>
      <c r="G856" s="22"/>
    </row>
    <row r="857" spans="1:7" x14ac:dyDescent="0.25">
      <c r="A857" s="22"/>
      <c r="B857" s="22" t="s">
        <v>491</v>
      </c>
      <c r="C857" s="22" t="s">
        <v>94</v>
      </c>
      <c r="D857" s="22"/>
      <c r="E857" s="22"/>
      <c r="F857" s="22"/>
      <c r="G857" s="22"/>
    </row>
    <row r="858" spans="1:7" x14ac:dyDescent="0.25">
      <c r="A858" s="22"/>
      <c r="B858" s="22"/>
      <c r="C858" s="22"/>
      <c r="D858" s="22"/>
      <c r="E858" s="22"/>
      <c r="F858" s="22"/>
      <c r="G858" s="22"/>
    </row>
    <row r="859" spans="1:7" x14ac:dyDescent="0.25">
      <c r="A859" s="22" t="s">
        <v>10</v>
      </c>
      <c r="B859" s="22" t="s">
        <v>491</v>
      </c>
      <c r="C859" s="22" t="s">
        <v>83</v>
      </c>
      <c r="D859" s="22"/>
      <c r="E859" s="22"/>
      <c r="F859" s="22"/>
      <c r="G859" s="22"/>
    </row>
    <row r="860" spans="1:7" x14ac:dyDescent="0.25">
      <c r="A860" s="22" t="s">
        <v>84</v>
      </c>
      <c r="B860" s="22" t="s">
        <v>491</v>
      </c>
      <c r="C860" s="22" t="s">
        <v>85</v>
      </c>
      <c r="D860" s="22"/>
      <c r="E860" s="22"/>
      <c r="F860" s="22"/>
      <c r="G860" s="22"/>
    </row>
    <row r="861" spans="1:7" x14ac:dyDescent="0.25">
      <c r="A861" s="22" t="s">
        <v>2</v>
      </c>
      <c r="B861" s="22" t="s">
        <v>498</v>
      </c>
      <c r="C861" s="22" t="s">
        <v>499</v>
      </c>
      <c r="D861" s="23">
        <v>6583</v>
      </c>
      <c r="E861" s="24">
        <v>137.46</v>
      </c>
      <c r="F861" s="23">
        <v>4000</v>
      </c>
      <c r="G861" s="23">
        <v>3309.96</v>
      </c>
    </row>
    <row r="862" spans="1:7" x14ac:dyDescent="0.25">
      <c r="A862" s="22"/>
      <c r="B862" s="22"/>
      <c r="C862" s="22"/>
      <c r="D862" s="22"/>
      <c r="E862" s="22"/>
      <c r="F862" s="22"/>
      <c r="G862" s="22"/>
    </row>
    <row r="863" spans="1:7" x14ac:dyDescent="0.25">
      <c r="A863" s="22"/>
      <c r="B863" s="22" t="s">
        <v>491</v>
      </c>
      <c r="C863" s="22" t="s">
        <v>92</v>
      </c>
      <c r="D863" s="23">
        <v>6583</v>
      </c>
      <c r="E863" s="24">
        <v>137.46</v>
      </c>
      <c r="F863" s="23">
        <v>4000</v>
      </c>
      <c r="G863" s="23">
        <v>3309.96</v>
      </c>
    </row>
    <row r="864" spans="1:7" x14ac:dyDescent="0.25">
      <c r="A864" s="22"/>
      <c r="B864" s="22"/>
      <c r="C864" s="22"/>
      <c r="D864" s="22"/>
      <c r="E864" s="22"/>
      <c r="F864" s="22"/>
      <c r="G864" s="22"/>
    </row>
    <row r="865" spans="1:7" x14ac:dyDescent="0.25">
      <c r="A865" s="22"/>
      <c r="B865" s="22"/>
      <c r="C865" s="22"/>
      <c r="D865" s="22"/>
      <c r="E865" s="22"/>
      <c r="F865" s="22"/>
      <c r="G865" s="22"/>
    </row>
    <row r="866" spans="1:7" x14ac:dyDescent="0.25">
      <c r="A866" s="22"/>
      <c r="B866" s="22" t="s">
        <v>491</v>
      </c>
      <c r="C866" s="22" t="s">
        <v>94</v>
      </c>
      <c r="D866" s="23">
        <v>6583</v>
      </c>
      <c r="E866" s="24">
        <v>137.46</v>
      </c>
      <c r="F866" s="23">
        <v>4000</v>
      </c>
      <c r="G866" s="23">
        <v>3309.96</v>
      </c>
    </row>
    <row r="867" spans="1:7" x14ac:dyDescent="0.25">
      <c r="A867" s="22"/>
      <c r="B867" s="22"/>
      <c r="C867" s="22"/>
      <c r="D867" s="22"/>
      <c r="E867" s="22"/>
      <c r="F867" s="22"/>
      <c r="G867" s="22"/>
    </row>
    <row r="868" spans="1:7" x14ac:dyDescent="0.25">
      <c r="A868" s="22"/>
      <c r="B868" s="22"/>
      <c r="C868" s="22"/>
      <c r="D868" s="22"/>
      <c r="E868" s="22"/>
      <c r="F868" s="22"/>
      <c r="G868" s="22"/>
    </row>
    <row r="869" spans="1:7" x14ac:dyDescent="0.25">
      <c r="A869" s="22"/>
      <c r="B869" s="22" t="s">
        <v>500</v>
      </c>
      <c r="C869" s="22" t="s">
        <v>100</v>
      </c>
      <c r="D869" s="23">
        <v>161966</v>
      </c>
      <c r="E869" s="23">
        <v>76422.86</v>
      </c>
      <c r="F869" s="23">
        <v>169494</v>
      </c>
      <c r="G869" s="23">
        <v>196733.47</v>
      </c>
    </row>
    <row r="870" spans="1:7" x14ac:dyDescent="0.25">
      <c r="A870" s="22"/>
      <c r="B870" s="22"/>
      <c r="C870" s="22"/>
      <c r="D870" s="22"/>
      <c r="E870" s="22"/>
      <c r="F870" s="22"/>
      <c r="G870" s="22"/>
    </row>
    <row r="871" spans="1:7" x14ac:dyDescent="0.25">
      <c r="A871" s="22"/>
      <c r="B871" s="22"/>
      <c r="C871" s="22"/>
      <c r="D871" s="22"/>
      <c r="E871" s="22"/>
      <c r="F871" s="22"/>
      <c r="G871" s="22"/>
    </row>
    <row r="872" spans="1:7" x14ac:dyDescent="0.25">
      <c r="A872" s="22"/>
      <c r="B872" s="22" t="s">
        <v>501</v>
      </c>
      <c r="C872" s="22" t="s">
        <v>161</v>
      </c>
      <c r="D872" s="23">
        <v>161966</v>
      </c>
      <c r="E872" s="23">
        <v>76422.86</v>
      </c>
      <c r="F872" s="23">
        <v>169494</v>
      </c>
      <c r="G872" s="23">
        <v>196733.47</v>
      </c>
    </row>
    <row r="873" spans="1:7" x14ac:dyDescent="0.25">
      <c r="A873" s="22"/>
      <c r="B873" s="22"/>
      <c r="C873" s="22"/>
      <c r="D873" s="22"/>
      <c r="E873" s="22"/>
      <c r="F873" s="22"/>
      <c r="G873" s="22"/>
    </row>
    <row r="874" spans="1:7" x14ac:dyDescent="0.25">
      <c r="A874" s="22" t="s">
        <v>15</v>
      </c>
      <c r="B874" s="22" t="s">
        <v>502</v>
      </c>
      <c r="C874" s="22" t="s">
        <v>50</v>
      </c>
      <c r="D874" s="22"/>
      <c r="E874" s="22"/>
      <c r="F874" s="22"/>
      <c r="G874" s="22"/>
    </row>
    <row r="875" spans="1:7" x14ac:dyDescent="0.25">
      <c r="A875" s="22" t="s">
        <v>18</v>
      </c>
      <c r="B875" s="22" t="s">
        <v>503</v>
      </c>
      <c r="C875" s="22" t="s">
        <v>20</v>
      </c>
      <c r="D875" s="22"/>
      <c r="E875" s="22"/>
      <c r="F875" s="22"/>
      <c r="G875" s="22"/>
    </row>
    <row r="876" spans="1:7" x14ac:dyDescent="0.25">
      <c r="A876" s="22" t="s">
        <v>10</v>
      </c>
      <c r="B876" s="22" t="s">
        <v>503</v>
      </c>
      <c r="C876" s="22" t="s">
        <v>83</v>
      </c>
      <c r="D876" s="22"/>
      <c r="E876" s="22"/>
      <c r="F876" s="22"/>
      <c r="G876" s="22"/>
    </row>
    <row r="877" spans="1:7" x14ac:dyDescent="0.25">
      <c r="A877" s="22" t="s">
        <v>84</v>
      </c>
      <c r="B877" s="22" t="s">
        <v>503</v>
      </c>
      <c r="C877" s="22" t="s">
        <v>85</v>
      </c>
      <c r="D877" s="22"/>
      <c r="E877" s="22"/>
      <c r="F877" s="22"/>
      <c r="G877" s="22"/>
    </row>
    <row r="878" spans="1:7" x14ac:dyDescent="0.25">
      <c r="A878" s="22" t="s">
        <v>2</v>
      </c>
      <c r="B878" s="22" t="s">
        <v>504</v>
      </c>
      <c r="C878" s="22" t="s">
        <v>505</v>
      </c>
      <c r="D878" s="23">
        <v>4015.85</v>
      </c>
      <c r="E878" s="23">
        <v>1559.61</v>
      </c>
      <c r="F878" s="23">
        <v>8000</v>
      </c>
      <c r="G878" s="23">
        <v>7647.68</v>
      </c>
    </row>
    <row r="879" spans="1:7" x14ac:dyDescent="0.25">
      <c r="A879" s="22"/>
      <c r="B879" s="22"/>
      <c r="C879" s="22"/>
      <c r="D879" s="22"/>
      <c r="E879" s="22"/>
      <c r="F879" s="22"/>
      <c r="G879" s="22"/>
    </row>
    <row r="880" spans="1:7" x14ac:dyDescent="0.25">
      <c r="A880" s="22"/>
      <c r="B880" s="22" t="s">
        <v>503</v>
      </c>
      <c r="C880" s="22" t="s">
        <v>92</v>
      </c>
      <c r="D880" s="23">
        <v>4015.85</v>
      </c>
      <c r="E880" s="23">
        <v>1559.61</v>
      </c>
      <c r="F880" s="23">
        <v>8000</v>
      </c>
      <c r="G880" s="23">
        <v>7647.68</v>
      </c>
    </row>
    <row r="881" spans="1:7" x14ac:dyDescent="0.25">
      <c r="A881" s="22"/>
      <c r="B881" s="22"/>
      <c r="C881" s="22"/>
      <c r="D881" s="22"/>
      <c r="E881" s="22"/>
      <c r="F881" s="22"/>
      <c r="G881" s="22"/>
    </row>
    <row r="882" spans="1:7" x14ac:dyDescent="0.25">
      <c r="A882" s="22"/>
      <c r="B882" s="22"/>
      <c r="C882" s="22"/>
      <c r="D882" s="22"/>
      <c r="E882" s="22"/>
      <c r="F882" s="22"/>
      <c r="G882" s="22"/>
    </row>
    <row r="883" spans="1:7" x14ac:dyDescent="0.25">
      <c r="A883" s="22"/>
      <c r="B883" s="22" t="s">
        <v>503</v>
      </c>
      <c r="C883" s="22" t="s">
        <v>94</v>
      </c>
      <c r="D883" s="23">
        <v>4015.85</v>
      </c>
      <c r="E883" s="23">
        <v>1559.61</v>
      </c>
      <c r="F883" s="23">
        <v>8000</v>
      </c>
      <c r="G883" s="23">
        <v>7647.68</v>
      </c>
    </row>
    <row r="884" spans="1:7" x14ac:dyDescent="0.25">
      <c r="A884" s="22"/>
      <c r="B884" s="22"/>
      <c r="C884" s="22"/>
      <c r="D884" s="22"/>
      <c r="E884" s="22"/>
      <c r="F884" s="22"/>
      <c r="G884" s="22"/>
    </row>
    <row r="885" spans="1:7" x14ac:dyDescent="0.25">
      <c r="A885" s="22" t="s">
        <v>10</v>
      </c>
      <c r="B885" s="22" t="s">
        <v>503</v>
      </c>
      <c r="C885" s="22" t="s">
        <v>83</v>
      </c>
      <c r="D885" s="22"/>
      <c r="E885" s="22"/>
      <c r="F885" s="22"/>
      <c r="G885" s="22"/>
    </row>
    <row r="886" spans="1:7" x14ac:dyDescent="0.25">
      <c r="A886" s="22" t="s">
        <v>84</v>
      </c>
      <c r="B886" s="22" t="s">
        <v>503</v>
      </c>
      <c r="C886" s="22" t="s">
        <v>85</v>
      </c>
      <c r="D886" s="22"/>
      <c r="E886" s="22"/>
      <c r="F886" s="22"/>
      <c r="G886" s="22"/>
    </row>
    <row r="887" spans="1:7" x14ac:dyDescent="0.25">
      <c r="A887" s="22" t="s">
        <v>2</v>
      </c>
      <c r="B887" s="22" t="s">
        <v>506</v>
      </c>
      <c r="C887" s="22" t="s">
        <v>507</v>
      </c>
      <c r="D887" s="23">
        <v>14367.6</v>
      </c>
      <c r="E887" s="23">
        <v>15531.9</v>
      </c>
      <c r="F887" s="23">
        <v>10000</v>
      </c>
      <c r="G887" s="23">
        <v>20425.52</v>
      </c>
    </row>
    <row r="888" spans="1:7" x14ac:dyDescent="0.25">
      <c r="A888" s="22"/>
      <c r="B888" s="22"/>
      <c r="C888" s="22"/>
      <c r="D888" s="22"/>
      <c r="E888" s="22"/>
      <c r="F888" s="22"/>
      <c r="G888" s="22"/>
    </row>
    <row r="889" spans="1:7" x14ac:dyDescent="0.25">
      <c r="A889" s="22"/>
      <c r="B889" s="22" t="s">
        <v>503</v>
      </c>
      <c r="C889" s="22" t="s">
        <v>92</v>
      </c>
      <c r="D889" s="23">
        <v>14367.6</v>
      </c>
      <c r="E889" s="23">
        <v>15531.9</v>
      </c>
      <c r="F889" s="23">
        <v>10000</v>
      </c>
      <c r="G889" s="23">
        <v>20425.52</v>
      </c>
    </row>
    <row r="890" spans="1:7" x14ac:dyDescent="0.25">
      <c r="A890" s="22"/>
      <c r="B890" s="22"/>
      <c r="C890" s="22"/>
      <c r="D890" s="22"/>
      <c r="E890" s="22"/>
      <c r="F890" s="22"/>
      <c r="G890" s="22"/>
    </row>
    <row r="891" spans="1:7" x14ac:dyDescent="0.25">
      <c r="A891" s="22" t="s">
        <v>84</v>
      </c>
      <c r="B891" s="22" t="s">
        <v>503</v>
      </c>
      <c r="C891" s="22" t="s">
        <v>85</v>
      </c>
      <c r="D891" s="22"/>
      <c r="E891" s="22"/>
      <c r="F891" s="22"/>
      <c r="G891" s="22"/>
    </row>
    <row r="892" spans="1:7" ht="31.5" x14ac:dyDescent="0.25">
      <c r="A892" s="22" t="s">
        <v>2</v>
      </c>
      <c r="B892" s="22" t="s">
        <v>508</v>
      </c>
      <c r="C892" s="22" t="s">
        <v>509</v>
      </c>
      <c r="D892" s="23">
        <v>29766</v>
      </c>
      <c r="E892" s="23">
        <v>11427.4</v>
      </c>
      <c r="F892" s="23">
        <v>29766</v>
      </c>
      <c r="G892" s="23">
        <v>32954.720000000001</v>
      </c>
    </row>
    <row r="893" spans="1:7" x14ac:dyDescent="0.25">
      <c r="A893" s="22"/>
      <c r="B893" s="22"/>
      <c r="C893" s="22"/>
      <c r="D893" s="22"/>
      <c r="E893" s="22"/>
      <c r="F893" s="22"/>
      <c r="G893" s="22"/>
    </row>
    <row r="894" spans="1:7" x14ac:dyDescent="0.25">
      <c r="A894" s="22"/>
      <c r="B894" s="22" t="s">
        <v>503</v>
      </c>
      <c r="C894" s="22" t="s">
        <v>92</v>
      </c>
      <c r="D894" s="23">
        <v>29766</v>
      </c>
      <c r="E894" s="23">
        <v>11427.4</v>
      </c>
      <c r="F894" s="23">
        <v>29766</v>
      </c>
      <c r="G894" s="23">
        <v>32954.720000000001</v>
      </c>
    </row>
    <row r="895" spans="1:7" x14ac:dyDescent="0.25">
      <c r="A895" s="22"/>
      <c r="B895" s="22"/>
      <c r="C895" s="22"/>
      <c r="D895" s="22"/>
      <c r="E895" s="22"/>
      <c r="F895" s="22"/>
      <c r="G895" s="22"/>
    </row>
    <row r="896" spans="1:7" x14ac:dyDescent="0.25">
      <c r="A896" s="22"/>
      <c r="B896" s="22"/>
      <c r="C896" s="22"/>
      <c r="D896" s="22"/>
      <c r="E896" s="22"/>
      <c r="F896" s="22"/>
      <c r="G896" s="22"/>
    </row>
    <row r="897" spans="1:7" x14ac:dyDescent="0.25">
      <c r="A897" s="22"/>
      <c r="B897" s="22" t="s">
        <v>503</v>
      </c>
      <c r="C897" s="22" t="s">
        <v>94</v>
      </c>
      <c r="D897" s="23">
        <v>44133.599999999999</v>
      </c>
      <c r="E897" s="23">
        <v>26959.3</v>
      </c>
      <c r="F897" s="23">
        <v>39766</v>
      </c>
      <c r="G897" s="23">
        <v>53380.24</v>
      </c>
    </row>
    <row r="898" spans="1:7" x14ac:dyDescent="0.25">
      <c r="A898" s="22"/>
      <c r="B898" s="22"/>
      <c r="C898" s="22"/>
      <c r="D898" s="22"/>
      <c r="E898" s="22"/>
      <c r="F898" s="22"/>
      <c r="G898" s="22"/>
    </row>
    <row r="899" spans="1:7" x14ac:dyDescent="0.25">
      <c r="A899" s="22" t="s">
        <v>10</v>
      </c>
      <c r="B899" s="22" t="s">
        <v>503</v>
      </c>
      <c r="C899" s="22" t="s">
        <v>83</v>
      </c>
      <c r="D899" s="22"/>
      <c r="E899" s="22"/>
      <c r="F899" s="22"/>
      <c r="G899" s="22"/>
    </row>
    <row r="900" spans="1:7" x14ac:dyDescent="0.25">
      <c r="A900" s="22" t="s">
        <v>84</v>
      </c>
      <c r="B900" s="22" t="s">
        <v>503</v>
      </c>
      <c r="C900" s="22" t="s">
        <v>85</v>
      </c>
      <c r="D900" s="22"/>
      <c r="E900" s="22"/>
      <c r="F900" s="22"/>
      <c r="G900" s="22"/>
    </row>
    <row r="901" spans="1:7" x14ac:dyDescent="0.25">
      <c r="A901" s="22" t="s">
        <v>2</v>
      </c>
      <c r="B901" s="22" t="s">
        <v>510</v>
      </c>
      <c r="C901" s="22" t="s">
        <v>511</v>
      </c>
      <c r="D901" s="23">
        <v>470448</v>
      </c>
      <c r="E901" s="23">
        <v>198617.73</v>
      </c>
      <c r="F901" s="23">
        <v>470448</v>
      </c>
      <c r="G901" s="23">
        <v>535252.57999999996</v>
      </c>
    </row>
    <row r="902" spans="1:7" x14ac:dyDescent="0.25">
      <c r="A902" s="22"/>
      <c r="B902" s="22"/>
      <c r="C902" s="22"/>
      <c r="D902" s="22"/>
      <c r="E902" s="22"/>
      <c r="F902" s="22"/>
      <c r="G902" s="22"/>
    </row>
    <row r="903" spans="1:7" x14ac:dyDescent="0.25">
      <c r="A903" s="22"/>
      <c r="B903" s="22" t="s">
        <v>503</v>
      </c>
      <c r="C903" s="22" t="s">
        <v>92</v>
      </c>
      <c r="D903" s="23">
        <v>470448</v>
      </c>
      <c r="E903" s="23">
        <v>198617.73</v>
      </c>
      <c r="F903" s="23">
        <v>470448</v>
      </c>
      <c r="G903" s="23">
        <v>535252.57999999996</v>
      </c>
    </row>
    <row r="904" spans="1:7" x14ac:dyDescent="0.25">
      <c r="A904" s="22"/>
      <c r="B904" s="22"/>
      <c r="C904" s="22"/>
      <c r="D904" s="22"/>
      <c r="E904" s="22"/>
      <c r="F904" s="22"/>
      <c r="G904" s="22"/>
    </row>
    <row r="905" spans="1:7" x14ac:dyDescent="0.25">
      <c r="A905" s="22"/>
      <c r="B905" s="22"/>
      <c r="C905" s="22"/>
      <c r="D905" s="22"/>
      <c r="E905" s="22"/>
      <c r="F905" s="22"/>
      <c r="G905" s="22"/>
    </row>
    <row r="906" spans="1:7" x14ac:dyDescent="0.25">
      <c r="A906" s="22"/>
      <c r="B906" s="22" t="s">
        <v>503</v>
      </c>
      <c r="C906" s="22" t="s">
        <v>94</v>
      </c>
      <c r="D906" s="23">
        <v>470448</v>
      </c>
      <c r="E906" s="23">
        <v>198617.73</v>
      </c>
      <c r="F906" s="23">
        <v>470448</v>
      </c>
      <c r="G906" s="23">
        <v>535252.57999999996</v>
      </c>
    </row>
    <row r="907" spans="1:7" x14ac:dyDescent="0.25">
      <c r="A907" s="22"/>
      <c r="B907" s="22"/>
      <c r="C907" s="22"/>
      <c r="D907" s="22"/>
      <c r="E907" s="22"/>
      <c r="F907" s="22"/>
      <c r="G907" s="22"/>
    </row>
    <row r="908" spans="1:7" x14ac:dyDescent="0.25">
      <c r="A908" s="22" t="s">
        <v>10</v>
      </c>
      <c r="B908" s="22" t="s">
        <v>503</v>
      </c>
      <c r="C908" s="22" t="s">
        <v>83</v>
      </c>
      <c r="D908" s="22"/>
      <c r="E908" s="22"/>
      <c r="F908" s="22"/>
      <c r="G908" s="22"/>
    </row>
    <row r="909" spans="1:7" x14ac:dyDescent="0.25">
      <c r="A909" s="22" t="s">
        <v>84</v>
      </c>
      <c r="B909" s="22" t="s">
        <v>503</v>
      </c>
      <c r="C909" s="22" t="s">
        <v>85</v>
      </c>
      <c r="D909" s="22"/>
      <c r="E909" s="22"/>
      <c r="F909" s="22"/>
      <c r="G909" s="22"/>
    </row>
    <row r="910" spans="1:7" ht="31.5" x14ac:dyDescent="0.25">
      <c r="A910" s="22" t="s">
        <v>2</v>
      </c>
      <c r="B910" s="22" t="s">
        <v>512</v>
      </c>
      <c r="C910" s="22" t="s">
        <v>513</v>
      </c>
      <c r="D910" s="23">
        <v>1000</v>
      </c>
      <c r="E910" s="24">
        <v>0.65</v>
      </c>
      <c r="F910" s="23">
        <v>1000</v>
      </c>
      <c r="G910" s="24">
        <v>800.52</v>
      </c>
    </row>
    <row r="911" spans="1:7" x14ac:dyDescent="0.25">
      <c r="A911" s="22"/>
      <c r="B911" s="22"/>
      <c r="C911" s="22"/>
      <c r="D911" s="22"/>
      <c r="E911" s="22"/>
      <c r="F911" s="22"/>
      <c r="G911" s="22"/>
    </row>
    <row r="912" spans="1:7" x14ac:dyDescent="0.25">
      <c r="A912" s="22"/>
      <c r="B912" s="22" t="s">
        <v>503</v>
      </c>
      <c r="C912" s="22" t="s">
        <v>92</v>
      </c>
      <c r="D912" s="23">
        <v>1000</v>
      </c>
      <c r="E912" s="24">
        <v>0.65</v>
      </c>
      <c r="F912" s="23">
        <v>1000</v>
      </c>
      <c r="G912" s="24">
        <v>800.52</v>
      </c>
    </row>
    <row r="913" spans="1:7" x14ac:dyDescent="0.25">
      <c r="A913" s="22"/>
      <c r="B913" s="22"/>
      <c r="C913" s="22"/>
      <c r="D913" s="22"/>
      <c r="E913" s="22"/>
      <c r="F913" s="22"/>
      <c r="G913" s="22"/>
    </row>
    <row r="914" spans="1:7" x14ac:dyDescent="0.25">
      <c r="A914" s="22"/>
      <c r="B914" s="22"/>
      <c r="C914" s="22"/>
      <c r="D914" s="22"/>
      <c r="E914" s="22"/>
      <c r="F914" s="22"/>
      <c r="G914" s="22"/>
    </row>
    <row r="915" spans="1:7" x14ac:dyDescent="0.25">
      <c r="A915" s="22"/>
      <c r="B915" s="22" t="s">
        <v>503</v>
      </c>
      <c r="C915" s="22" t="s">
        <v>94</v>
      </c>
      <c r="D915" s="23">
        <v>1000</v>
      </c>
      <c r="E915" s="24">
        <v>0.65</v>
      </c>
      <c r="F915" s="23">
        <v>1000</v>
      </c>
      <c r="G915" s="24">
        <v>800.52</v>
      </c>
    </row>
    <row r="916" spans="1:7" x14ac:dyDescent="0.25">
      <c r="A916" s="22"/>
      <c r="B916" s="22"/>
      <c r="C916" s="22"/>
      <c r="D916" s="22"/>
      <c r="E916" s="22"/>
      <c r="F916" s="22"/>
      <c r="G916" s="22"/>
    </row>
    <row r="917" spans="1:7" x14ac:dyDescent="0.25">
      <c r="A917" s="22" t="s">
        <v>10</v>
      </c>
      <c r="B917" s="22" t="s">
        <v>503</v>
      </c>
      <c r="C917" s="22" t="s">
        <v>83</v>
      </c>
      <c r="D917" s="22"/>
      <c r="E917" s="22"/>
      <c r="F917" s="22"/>
      <c r="G917" s="22"/>
    </row>
    <row r="918" spans="1:7" x14ac:dyDescent="0.25">
      <c r="A918" s="22" t="s">
        <v>84</v>
      </c>
      <c r="B918" s="22" t="s">
        <v>503</v>
      </c>
      <c r="C918" s="22" t="s">
        <v>85</v>
      </c>
      <c r="D918" s="22"/>
      <c r="E918" s="22"/>
      <c r="F918" s="22"/>
      <c r="G918" s="22"/>
    </row>
    <row r="919" spans="1:7" x14ac:dyDescent="0.25">
      <c r="A919" s="22" t="s">
        <v>2</v>
      </c>
      <c r="B919" s="22" t="s">
        <v>514</v>
      </c>
      <c r="C919" s="22" t="s">
        <v>515</v>
      </c>
      <c r="D919" s="22"/>
      <c r="E919" s="22"/>
      <c r="F919" s="22"/>
      <c r="G919" s="22"/>
    </row>
    <row r="920" spans="1:7" x14ac:dyDescent="0.25">
      <c r="A920" s="22"/>
      <c r="B920" s="22"/>
      <c r="C920" s="22"/>
      <c r="D920" s="22"/>
      <c r="E920" s="22"/>
      <c r="F920" s="22"/>
      <c r="G920" s="22"/>
    </row>
    <row r="921" spans="1:7" x14ac:dyDescent="0.25">
      <c r="A921" s="22"/>
      <c r="B921" s="22" t="s">
        <v>503</v>
      </c>
      <c r="C921" s="22" t="s">
        <v>92</v>
      </c>
      <c r="D921" s="22"/>
      <c r="E921" s="22"/>
      <c r="F921" s="22"/>
      <c r="G921" s="22"/>
    </row>
    <row r="922" spans="1:7" x14ac:dyDescent="0.25">
      <c r="A922" s="22"/>
      <c r="B922" s="22"/>
      <c r="C922" s="22"/>
      <c r="D922" s="22"/>
      <c r="E922" s="22"/>
      <c r="F922" s="22"/>
      <c r="G922" s="22"/>
    </row>
    <row r="923" spans="1:7" x14ac:dyDescent="0.25">
      <c r="A923" s="22"/>
      <c r="B923" s="22"/>
      <c r="C923" s="22"/>
      <c r="D923" s="22"/>
      <c r="E923" s="22"/>
      <c r="F923" s="22"/>
      <c r="G923" s="22"/>
    </row>
    <row r="924" spans="1:7" x14ac:dyDescent="0.25">
      <c r="A924" s="22"/>
      <c r="B924" s="22" t="s">
        <v>503</v>
      </c>
      <c r="C924" s="22" t="s">
        <v>94</v>
      </c>
      <c r="D924" s="22"/>
      <c r="E924" s="22"/>
      <c r="F924" s="22"/>
      <c r="G924" s="22"/>
    </row>
    <row r="925" spans="1:7" x14ac:dyDescent="0.25">
      <c r="A925" s="22"/>
      <c r="B925" s="22"/>
      <c r="C925" s="22"/>
      <c r="D925" s="22"/>
      <c r="E925" s="22"/>
      <c r="F925" s="22"/>
      <c r="G925" s="22"/>
    </row>
    <row r="926" spans="1:7" x14ac:dyDescent="0.25">
      <c r="A926" s="22" t="s">
        <v>10</v>
      </c>
      <c r="B926" s="22" t="s">
        <v>503</v>
      </c>
      <c r="C926" s="22" t="s">
        <v>83</v>
      </c>
      <c r="D926" s="22"/>
      <c r="E926" s="22"/>
      <c r="F926" s="22"/>
      <c r="G926" s="22"/>
    </row>
    <row r="927" spans="1:7" x14ac:dyDescent="0.25">
      <c r="A927" s="22" t="s">
        <v>84</v>
      </c>
      <c r="B927" s="22" t="s">
        <v>503</v>
      </c>
      <c r="C927" s="22" t="s">
        <v>85</v>
      </c>
      <c r="D927" s="22"/>
      <c r="E927" s="22"/>
      <c r="F927" s="22"/>
      <c r="G927" s="22"/>
    </row>
    <row r="928" spans="1:7" ht="31.5" x14ac:dyDescent="0.25">
      <c r="A928" s="22" t="s">
        <v>2</v>
      </c>
      <c r="B928" s="22" t="s">
        <v>516</v>
      </c>
      <c r="C928" s="22" t="s">
        <v>517</v>
      </c>
      <c r="D928" s="23">
        <v>1000</v>
      </c>
      <c r="E928" s="22"/>
      <c r="F928" s="23">
        <v>1000</v>
      </c>
      <c r="G928" s="24">
        <v>800</v>
      </c>
    </row>
    <row r="929" spans="1:7" x14ac:dyDescent="0.25">
      <c r="A929" s="22"/>
      <c r="B929" s="22"/>
      <c r="C929" s="22"/>
      <c r="D929" s="22"/>
      <c r="E929" s="22"/>
      <c r="F929" s="22"/>
      <c r="G929" s="22"/>
    </row>
    <row r="930" spans="1:7" x14ac:dyDescent="0.25">
      <c r="A930" s="22"/>
      <c r="B930" s="22" t="s">
        <v>503</v>
      </c>
      <c r="C930" s="22" t="s">
        <v>92</v>
      </c>
      <c r="D930" s="23">
        <v>1000</v>
      </c>
      <c r="E930" s="22"/>
      <c r="F930" s="23">
        <v>1000</v>
      </c>
      <c r="G930" s="24">
        <v>800</v>
      </c>
    </row>
    <row r="931" spans="1:7" x14ac:dyDescent="0.25">
      <c r="A931" s="22"/>
      <c r="B931" s="22"/>
      <c r="C931" s="22"/>
      <c r="D931" s="22"/>
      <c r="E931" s="22"/>
      <c r="F931" s="22"/>
      <c r="G931" s="22"/>
    </row>
    <row r="932" spans="1:7" x14ac:dyDescent="0.25">
      <c r="A932" s="22" t="s">
        <v>84</v>
      </c>
      <c r="B932" s="22" t="s">
        <v>503</v>
      </c>
      <c r="C932" s="22" t="s">
        <v>85</v>
      </c>
      <c r="D932" s="22"/>
      <c r="E932" s="22"/>
      <c r="F932" s="22"/>
      <c r="G932" s="22"/>
    </row>
    <row r="933" spans="1:7" ht="31.5" x14ac:dyDescent="0.25">
      <c r="A933" s="22" t="s">
        <v>2</v>
      </c>
      <c r="B933" s="22" t="s">
        <v>518</v>
      </c>
      <c r="C933" s="22" t="s">
        <v>519</v>
      </c>
      <c r="D933" s="22"/>
      <c r="E933" s="22"/>
      <c r="F933" s="22"/>
      <c r="G933" s="22"/>
    </row>
    <row r="934" spans="1:7" x14ac:dyDescent="0.25">
      <c r="A934" s="22"/>
      <c r="B934" s="22"/>
      <c r="C934" s="22"/>
      <c r="D934" s="22"/>
      <c r="E934" s="22"/>
      <c r="F934" s="22"/>
      <c r="G934" s="22"/>
    </row>
    <row r="935" spans="1:7" x14ac:dyDescent="0.25">
      <c r="A935" s="22"/>
      <c r="B935" s="22" t="s">
        <v>503</v>
      </c>
      <c r="C935" s="22" t="s">
        <v>92</v>
      </c>
      <c r="D935" s="22"/>
      <c r="E935" s="22"/>
      <c r="F935" s="22"/>
      <c r="G935" s="22"/>
    </row>
    <row r="936" spans="1:7" x14ac:dyDescent="0.25">
      <c r="A936" s="22"/>
      <c r="B936" s="22"/>
      <c r="C936" s="22"/>
      <c r="D936" s="22"/>
      <c r="E936" s="22"/>
      <c r="F936" s="22"/>
      <c r="G936" s="22"/>
    </row>
    <row r="937" spans="1:7" x14ac:dyDescent="0.25">
      <c r="A937" s="22"/>
      <c r="B937" s="22"/>
      <c r="C937" s="22"/>
      <c r="D937" s="22"/>
      <c r="E937" s="22"/>
      <c r="F937" s="22"/>
      <c r="G937" s="22"/>
    </row>
    <row r="938" spans="1:7" x14ac:dyDescent="0.25">
      <c r="A938" s="22"/>
      <c r="B938" s="22" t="s">
        <v>503</v>
      </c>
      <c r="C938" s="22" t="s">
        <v>94</v>
      </c>
      <c r="D938" s="23">
        <v>1000</v>
      </c>
      <c r="E938" s="22"/>
      <c r="F938" s="23">
        <v>1000</v>
      </c>
      <c r="G938" s="24">
        <v>800</v>
      </c>
    </row>
    <row r="939" spans="1:7" x14ac:dyDescent="0.25">
      <c r="A939" s="22"/>
      <c r="B939" s="22"/>
      <c r="C939" s="22"/>
      <c r="D939" s="22"/>
      <c r="E939" s="22"/>
      <c r="F939" s="22"/>
      <c r="G939" s="22"/>
    </row>
    <row r="940" spans="1:7" x14ac:dyDescent="0.25">
      <c r="A940" s="22" t="s">
        <v>10</v>
      </c>
      <c r="B940" s="22" t="s">
        <v>503</v>
      </c>
      <c r="C940" s="22" t="s">
        <v>83</v>
      </c>
      <c r="D940" s="22"/>
      <c r="E940" s="22"/>
      <c r="F940" s="22"/>
      <c r="G940" s="22"/>
    </row>
    <row r="941" spans="1:7" x14ac:dyDescent="0.25">
      <c r="A941" s="22" t="s">
        <v>84</v>
      </c>
      <c r="B941" s="22" t="s">
        <v>503</v>
      </c>
      <c r="C941" s="22" t="s">
        <v>85</v>
      </c>
      <c r="D941" s="22"/>
      <c r="E941" s="22"/>
      <c r="F941" s="22"/>
      <c r="G941" s="22"/>
    </row>
    <row r="942" spans="1:7" x14ac:dyDescent="0.25">
      <c r="A942" s="22" t="s">
        <v>2</v>
      </c>
      <c r="B942" s="22" t="s">
        <v>520</v>
      </c>
      <c r="C942" s="22" t="s">
        <v>521</v>
      </c>
      <c r="D942" s="23">
        <v>1150.72</v>
      </c>
      <c r="E942" s="22"/>
      <c r="F942" s="23">
        <v>1000</v>
      </c>
      <c r="G942" s="24">
        <v>800</v>
      </c>
    </row>
    <row r="943" spans="1:7" x14ac:dyDescent="0.25">
      <c r="A943" s="22"/>
      <c r="B943" s="22"/>
      <c r="C943" s="22"/>
      <c r="D943" s="22"/>
      <c r="E943" s="22"/>
      <c r="F943" s="22"/>
      <c r="G943" s="22"/>
    </row>
    <row r="944" spans="1:7" x14ac:dyDescent="0.25">
      <c r="A944" s="22"/>
      <c r="B944" s="22" t="s">
        <v>503</v>
      </c>
      <c r="C944" s="22" t="s">
        <v>92</v>
      </c>
      <c r="D944" s="23">
        <v>1150.72</v>
      </c>
      <c r="E944" s="22"/>
      <c r="F944" s="23">
        <v>1000</v>
      </c>
      <c r="G944" s="24">
        <v>800</v>
      </c>
    </row>
    <row r="945" spans="1:7" x14ac:dyDescent="0.25">
      <c r="A945" s="22"/>
      <c r="B945" s="22"/>
      <c r="C945" s="22"/>
      <c r="D945" s="22"/>
      <c r="E945" s="22"/>
      <c r="F945" s="22"/>
      <c r="G945" s="22"/>
    </row>
    <row r="946" spans="1:7" x14ac:dyDescent="0.25">
      <c r="A946" s="22" t="s">
        <v>84</v>
      </c>
      <c r="B946" s="22" t="s">
        <v>503</v>
      </c>
      <c r="C946" s="22" t="s">
        <v>85</v>
      </c>
      <c r="D946" s="22"/>
      <c r="E946" s="22"/>
      <c r="F946" s="22"/>
      <c r="G946" s="22"/>
    </row>
    <row r="947" spans="1:7" x14ac:dyDescent="0.25">
      <c r="A947" s="22" t="s">
        <v>2</v>
      </c>
      <c r="B947" s="22" t="s">
        <v>522</v>
      </c>
      <c r="C947" s="22" t="s">
        <v>523</v>
      </c>
      <c r="D947" s="23">
        <v>9516</v>
      </c>
      <c r="E947" s="23">
        <v>13116</v>
      </c>
      <c r="F947" s="23">
        <v>9000</v>
      </c>
      <c r="G947" s="23">
        <v>17692.8</v>
      </c>
    </row>
    <row r="948" spans="1:7" x14ac:dyDescent="0.25">
      <c r="A948" s="22"/>
      <c r="B948" s="22"/>
      <c r="C948" s="22"/>
      <c r="D948" s="22"/>
      <c r="E948" s="22"/>
      <c r="F948" s="22"/>
      <c r="G948" s="22"/>
    </row>
    <row r="949" spans="1:7" x14ac:dyDescent="0.25">
      <c r="A949" s="22"/>
      <c r="B949" s="22" t="s">
        <v>503</v>
      </c>
      <c r="C949" s="22" t="s">
        <v>92</v>
      </c>
      <c r="D949" s="23">
        <v>9516</v>
      </c>
      <c r="E949" s="23">
        <v>13116</v>
      </c>
      <c r="F949" s="23">
        <v>9000</v>
      </c>
      <c r="G949" s="23">
        <v>17692.8</v>
      </c>
    </row>
    <row r="950" spans="1:7" x14ac:dyDescent="0.25">
      <c r="A950" s="22"/>
      <c r="B950" s="22"/>
      <c r="C950" s="22"/>
      <c r="D950" s="22"/>
      <c r="E950" s="22"/>
      <c r="F950" s="22"/>
      <c r="G950" s="22"/>
    </row>
    <row r="951" spans="1:7" x14ac:dyDescent="0.25">
      <c r="A951" s="22"/>
      <c r="B951" s="22"/>
      <c r="C951" s="22"/>
      <c r="D951" s="22"/>
      <c r="E951" s="22"/>
      <c r="F951" s="22"/>
      <c r="G951" s="22"/>
    </row>
    <row r="952" spans="1:7" x14ac:dyDescent="0.25">
      <c r="A952" s="22"/>
      <c r="B952" s="22" t="s">
        <v>503</v>
      </c>
      <c r="C952" s="22" t="s">
        <v>94</v>
      </c>
      <c r="D952" s="23">
        <v>10666.72</v>
      </c>
      <c r="E952" s="23">
        <v>13116</v>
      </c>
      <c r="F952" s="23">
        <v>10000</v>
      </c>
      <c r="G952" s="23">
        <v>18492.8</v>
      </c>
    </row>
    <row r="953" spans="1:7" x14ac:dyDescent="0.25">
      <c r="A953" s="22"/>
      <c r="B953" s="22"/>
      <c r="C953" s="22"/>
      <c r="D953" s="22"/>
      <c r="E953" s="22"/>
      <c r="F953" s="22"/>
      <c r="G953" s="22"/>
    </row>
    <row r="954" spans="1:7" x14ac:dyDescent="0.25">
      <c r="A954" s="22" t="s">
        <v>10</v>
      </c>
      <c r="B954" s="22" t="s">
        <v>503</v>
      </c>
      <c r="C954" s="22" t="s">
        <v>83</v>
      </c>
      <c r="D954" s="22"/>
      <c r="E954" s="22"/>
      <c r="F954" s="22"/>
      <c r="G954" s="22"/>
    </row>
    <row r="955" spans="1:7" x14ac:dyDescent="0.25">
      <c r="A955" s="22" t="s">
        <v>84</v>
      </c>
      <c r="B955" s="22" t="s">
        <v>503</v>
      </c>
      <c r="C955" s="22" t="s">
        <v>85</v>
      </c>
      <c r="D955" s="22"/>
      <c r="E955" s="22"/>
      <c r="F955" s="22"/>
      <c r="G955" s="22"/>
    </row>
    <row r="956" spans="1:7" ht="31.5" x14ac:dyDescent="0.25">
      <c r="A956" s="22" t="s">
        <v>2</v>
      </c>
      <c r="B956" s="22" t="s">
        <v>524</v>
      </c>
      <c r="C956" s="22" t="s">
        <v>525</v>
      </c>
      <c r="D956" s="23">
        <v>5800</v>
      </c>
      <c r="E956" s="22"/>
      <c r="F956" s="23">
        <v>5800</v>
      </c>
      <c r="G956" s="23">
        <v>4640</v>
      </c>
    </row>
    <row r="957" spans="1:7" x14ac:dyDescent="0.25">
      <c r="A957" s="22"/>
      <c r="B957" s="22"/>
      <c r="C957" s="22"/>
      <c r="D957" s="22"/>
      <c r="E957" s="22"/>
      <c r="F957" s="22"/>
      <c r="G957" s="22"/>
    </row>
    <row r="958" spans="1:7" x14ac:dyDescent="0.25">
      <c r="A958" s="22"/>
      <c r="B958" s="22" t="s">
        <v>503</v>
      </c>
      <c r="C958" s="22" t="s">
        <v>92</v>
      </c>
      <c r="D958" s="23">
        <v>5800</v>
      </c>
      <c r="E958" s="22"/>
      <c r="F958" s="23">
        <v>5800</v>
      </c>
      <c r="G958" s="23">
        <v>4640</v>
      </c>
    </row>
    <row r="959" spans="1:7" x14ac:dyDescent="0.25">
      <c r="A959" s="22"/>
      <c r="B959" s="22"/>
      <c r="C959" s="22"/>
      <c r="D959" s="22"/>
      <c r="E959" s="22"/>
      <c r="F959" s="22"/>
      <c r="G959" s="22"/>
    </row>
    <row r="960" spans="1:7" x14ac:dyDescent="0.25">
      <c r="A960" s="22"/>
      <c r="B960" s="22"/>
      <c r="C960" s="22"/>
      <c r="D960" s="22"/>
      <c r="E960" s="22"/>
      <c r="F960" s="22"/>
      <c r="G960" s="22"/>
    </row>
    <row r="961" spans="1:7" x14ac:dyDescent="0.25">
      <c r="A961" s="22"/>
      <c r="B961" s="22" t="s">
        <v>503</v>
      </c>
      <c r="C961" s="22" t="s">
        <v>94</v>
      </c>
      <c r="D961" s="23">
        <v>5800</v>
      </c>
      <c r="E961" s="22"/>
      <c r="F961" s="23">
        <v>5800</v>
      </c>
      <c r="G961" s="23">
        <v>4640</v>
      </c>
    </row>
    <row r="962" spans="1:7" x14ac:dyDescent="0.25">
      <c r="A962" s="22"/>
      <c r="B962" s="22"/>
      <c r="C962" s="22"/>
      <c r="D962" s="22"/>
      <c r="E962" s="22"/>
      <c r="F962" s="22"/>
      <c r="G962" s="22"/>
    </row>
    <row r="963" spans="1:7" x14ac:dyDescent="0.25">
      <c r="A963" s="22" t="s">
        <v>10</v>
      </c>
      <c r="B963" s="22" t="s">
        <v>503</v>
      </c>
      <c r="C963" s="22" t="s">
        <v>83</v>
      </c>
      <c r="D963" s="22"/>
      <c r="E963" s="22"/>
      <c r="F963" s="22"/>
      <c r="G963" s="22"/>
    </row>
    <row r="964" spans="1:7" x14ac:dyDescent="0.25">
      <c r="A964" s="22" t="s">
        <v>84</v>
      </c>
      <c r="B964" s="22" t="s">
        <v>503</v>
      </c>
      <c r="C964" s="22" t="s">
        <v>85</v>
      </c>
      <c r="D964" s="22"/>
      <c r="E964" s="22"/>
      <c r="F964" s="22"/>
      <c r="G964" s="22"/>
    </row>
    <row r="965" spans="1:7" x14ac:dyDescent="0.25">
      <c r="A965" s="22" t="s">
        <v>2</v>
      </c>
      <c r="B965" s="22" t="s">
        <v>526</v>
      </c>
      <c r="C965" s="22" t="s">
        <v>527</v>
      </c>
      <c r="D965" s="23">
        <v>12500</v>
      </c>
      <c r="E965" s="23">
        <v>4897.62</v>
      </c>
      <c r="F965" s="23">
        <v>25000</v>
      </c>
      <c r="G965" s="23">
        <v>23918.09</v>
      </c>
    </row>
    <row r="966" spans="1:7" ht="31.5" x14ac:dyDescent="0.25">
      <c r="A966" s="22" t="s">
        <v>2</v>
      </c>
      <c r="B966" s="22" t="s">
        <v>528</v>
      </c>
      <c r="C966" s="22" t="s">
        <v>529</v>
      </c>
      <c r="D966" s="23">
        <v>60177.04</v>
      </c>
      <c r="E966" s="23">
        <v>7787.5</v>
      </c>
      <c r="F966" s="23">
        <v>18720</v>
      </c>
      <c r="G966" s="23">
        <v>21206</v>
      </c>
    </row>
    <row r="967" spans="1:7" x14ac:dyDescent="0.25">
      <c r="A967" s="22"/>
      <c r="B967" s="22"/>
      <c r="C967" s="22"/>
      <c r="D967" s="22"/>
      <c r="E967" s="22"/>
      <c r="F967" s="22"/>
      <c r="G967" s="22"/>
    </row>
    <row r="968" spans="1:7" x14ac:dyDescent="0.25">
      <c r="A968" s="22"/>
      <c r="B968" s="22" t="s">
        <v>503</v>
      </c>
      <c r="C968" s="22" t="s">
        <v>92</v>
      </c>
      <c r="D968" s="23">
        <v>72677.039999999994</v>
      </c>
      <c r="E968" s="23">
        <v>12685.12</v>
      </c>
      <c r="F968" s="23">
        <v>43720</v>
      </c>
      <c r="G968" s="23">
        <v>45124.09</v>
      </c>
    </row>
    <row r="969" spans="1:7" x14ac:dyDescent="0.25">
      <c r="A969" s="22"/>
      <c r="B969" s="22"/>
      <c r="C969" s="22"/>
      <c r="D969" s="22"/>
      <c r="E969" s="22"/>
      <c r="F969" s="22"/>
      <c r="G969" s="22"/>
    </row>
    <row r="970" spans="1:7" x14ac:dyDescent="0.25">
      <c r="A970" s="22"/>
      <c r="B970" s="22"/>
      <c r="C970" s="22"/>
      <c r="D970" s="22"/>
      <c r="E970" s="22"/>
      <c r="F970" s="22"/>
      <c r="G970" s="22"/>
    </row>
    <row r="971" spans="1:7" x14ac:dyDescent="0.25">
      <c r="A971" s="22"/>
      <c r="B971" s="22" t="s">
        <v>503</v>
      </c>
      <c r="C971" s="22" t="s">
        <v>94</v>
      </c>
      <c r="D971" s="23">
        <v>72677.039999999994</v>
      </c>
      <c r="E971" s="23">
        <v>12685.12</v>
      </c>
      <c r="F971" s="23">
        <v>43720</v>
      </c>
      <c r="G971" s="23">
        <v>45124.09</v>
      </c>
    </row>
    <row r="972" spans="1:7" x14ac:dyDescent="0.25">
      <c r="A972" s="22"/>
      <c r="B972" s="22"/>
      <c r="C972" s="22"/>
      <c r="D972" s="22"/>
      <c r="E972" s="22"/>
      <c r="F972" s="22"/>
      <c r="G972" s="22"/>
    </row>
    <row r="973" spans="1:7" x14ac:dyDescent="0.25">
      <c r="A973" s="22"/>
      <c r="B973" s="22"/>
      <c r="C973" s="22"/>
      <c r="D973" s="22"/>
      <c r="E973" s="22"/>
      <c r="F973" s="22"/>
      <c r="G973" s="22"/>
    </row>
    <row r="974" spans="1:7" x14ac:dyDescent="0.25">
      <c r="A974" s="22"/>
      <c r="B974" s="22" t="s">
        <v>530</v>
      </c>
      <c r="C974" s="22" t="s">
        <v>121</v>
      </c>
      <c r="D974" s="23">
        <v>609741.21</v>
      </c>
      <c r="E974" s="23">
        <v>252938.41</v>
      </c>
      <c r="F974" s="23">
        <v>579734</v>
      </c>
      <c r="G974" s="23">
        <v>666137.91</v>
      </c>
    </row>
    <row r="975" spans="1:7" x14ac:dyDescent="0.25">
      <c r="A975" s="22"/>
      <c r="B975" s="22"/>
      <c r="C975" s="22"/>
      <c r="D975" s="22"/>
      <c r="E975" s="22"/>
      <c r="F975" s="22"/>
      <c r="G975" s="22"/>
    </row>
    <row r="976" spans="1:7" x14ac:dyDescent="0.25">
      <c r="A976" s="22"/>
      <c r="B976" s="22"/>
      <c r="C976" s="22"/>
      <c r="D976" s="22"/>
      <c r="E976" s="22"/>
      <c r="F976" s="22"/>
      <c r="G976" s="22"/>
    </row>
    <row r="977" spans="1:7" x14ac:dyDescent="0.25">
      <c r="A977" s="22"/>
      <c r="B977" s="22" t="s">
        <v>531</v>
      </c>
      <c r="C977" s="22" t="s">
        <v>365</v>
      </c>
      <c r="D977" s="23">
        <v>609741.21</v>
      </c>
      <c r="E977" s="23">
        <v>252938.41</v>
      </c>
      <c r="F977" s="23">
        <v>579734</v>
      </c>
      <c r="G977" s="23">
        <v>666137.91</v>
      </c>
    </row>
    <row r="978" spans="1:7" x14ac:dyDescent="0.25">
      <c r="A978" s="22"/>
      <c r="B978" s="22"/>
      <c r="C978" s="22"/>
      <c r="D978" s="22"/>
      <c r="E978" s="22"/>
      <c r="F978" s="22"/>
      <c r="G978" s="22"/>
    </row>
    <row r="979" spans="1:7" x14ac:dyDescent="0.25">
      <c r="A979" s="22" t="s">
        <v>15</v>
      </c>
      <c r="B979" s="22" t="s">
        <v>532</v>
      </c>
      <c r="C979" s="22" t="s">
        <v>17</v>
      </c>
      <c r="D979" s="22"/>
      <c r="E979" s="22"/>
      <c r="F979" s="22"/>
      <c r="G979" s="22"/>
    </row>
    <row r="980" spans="1:7" x14ac:dyDescent="0.25">
      <c r="A980" s="22" t="s">
        <v>18</v>
      </c>
      <c r="B980" s="22" t="s">
        <v>533</v>
      </c>
      <c r="C980" s="22" t="s">
        <v>20</v>
      </c>
      <c r="D980" s="22"/>
      <c r="E980" s="22"/>
      <c r="F980" s="22"/>
      <c r="G980" s="22"/>
    </row>
    <row r="981" spans="1:7" x14ac:dyDescent="0.25">
      <c r="A981" s="22" t="s">
        <v>10</v>
      </c>
      <c r="B981" s="22" t="s">
        <v>533</v>
      </c>
      <c r="C981" s="22" t="s">
        <v>83</v>
      </c>
      <c r="D981" s="22"/>
      <c r="E981" s="22"/>
      <c r="F981" s="22"/>
      <c r="G981" s="22"/>
    </row>
    <row r="982" spans="1:7" x14ac:dyDescent="0.25">
      <c r="A982" s="22" t="s">
        <v>84</v>
      </c>
      <c r="B982" s="22" t="s">
        <v>533</v>
      </c>
      <c r="C982" s="22" t="s">
        <v>85</v>
      </c>
      <c r="D982" s="22"/>
      <c r="E982" s="22"/>
      <c r="F982" s="22"/>
      <c r="G982" s="22"/>
    </row>
    <row r="983" spans="1:7" ht="31.5" x14ac:dyDescent="0.25">
      <c r="A983" s="22" t="s">
        <v>2</v>
      </c>
      <c r="B983" s="22" t="s">
        <v>534</v>
      </c>
      <c r="C983" s="22" t="s">
        <v>535</v>
      </c>
      <c r="D983" s="23">
        <v>20917</v>
      </c>
      <c r="E983" s="22"/>
      <c r="F983" s="23">
        <v>20917</v>
      </c>
      <c r="G983" s="23">
        <v>16733.599999999999</v>
      </c>
    </row>
    <row r="984" spans="1:7" x14ac:dyDescent="0.25">
      <c r="A984" s="22"/>
      <c r="B984" s="22"/>
      <c r="C984" s="22"/>
      <c r="D984" s="22"/>
      <c r="E984" s="22"/>
      <c r="F984" s="22"/>
      <c r="G984" s="22"/>
    </row>
    <row r="985" spans="1:7" x14ac:dyDescent="0.25">
      <c r="A985" s="22"/>
      <c r="B985" s="22" t="s">
        <v>533</v>
      </c>
      <c r="C985" s="22" t="s">
        <v>92</v>
      </c>
      <c r="D985" s="23">
        <v>20917</v>
      </c>
      <c r="E985" s="22"/>
      <c r="F985" s="23">
        <v>20917</v>
      </c>
      <c r="G985" s="23">
        <v>16733.599999999999</v>
      </c>
    </row>
    <row r="986" spans="1:7" x14ac:dyDescent="0.25">
      <c r="A986" s="22"/>
      <c r="B986" s="22"/>
      <c r="C986" s="22"/>
      <c r="D986" s="22"/>
      <c r="E986" s="22"/>
      <c r="F986" s="22"/>
      <c r="G986" s="22"/>
    </row>
    <row r="987" spans="1:7" x14ac:dyDescent="0.25">
      <c r="A987" s="22"/>
      <c r="B987" s="22"/>
      <c r="C987" s="22"/>
      <c r="D987" s="22"/>
      <c r="E987" s="22"/>
      <c r="F987" s="22"/>
      <c r="G987" s="22"/>
    </row>
    <row r="988" spans="1:7" x14ac:dyDescent="0.25">
      <c r="A988" s="22"/>
      <c r="B988" s="22" t="s">
        <v>533</v>
      </c>
      <c r="C988" s="22" t="s">
        <v>94</v>
      </c>
      <c r="D988" s="23">
        <v>20917</v>
      </c>
      <c r="E988" s="22"/>
      <c r="F988" s="23">
        <v>20917</v>
      </c>
      <c r="G988" s="23">
        <v>16733.599999999999</v>
      </c>
    </row>
    <row r="989" spans="1:7" x14ac:dyDescent="0.25">
      <c r="A989" s="22"/>
      <c r="B989" s="22"/>
      <c r="C989" s="22"/>
      <c r="D989" s="22"/>
      <c r="E989" s="22"/>
      <c r="F989" s="22"/>
      <c r="G989" s="22"/>
    </row>
    <row r="990" spans="1:7" x14ac:dyDescent="0.25">
      <c r="A990" s="22"/>
      <c r="B990" s="22"/>
      <c r="C990" s="22"/>
      <c r="D990" s="22"/>
      <c r="E990" s="22"/>
      <c r="F990" s="22"/>
      <c r="G990" s="22"/>
    </row>
    <row r="991" spans="1:7" x14ac:dyDescent="0.25">
      <c r="A991" s="22"/>
      <c r="B991" s="22" t="s">
        <v>536</v>
      </c>
      <c r="C991" s="22" t="s">
        <v>100</v>
      </c>
      <c r="D991" s="23">
        <v>20917</v>
      </c>
      <c r="E991" s="22"/>
      <c r="F991" s="23">
        <v>20917</v>
      </c>
      <c r="G991" s="23">
        <v>16733.599999999999</v>
      </c>
    </row>
    <row r="992" spans="1:7" x14ac:dyDescent="0.25">
      <c r="A992" s="22"/>
      <c r="B992" s="22"/>
      <c r="C992" s="22"/>
      <c r="D992" s="22"/>
      <c r="E992" s="22"/>
      <c r="F992" s="22"/>
      <c r="G992" s="22"/>
    </row>
    <row r="993" spans="1:7" x14ac:dyDescent="0.25">
      <c r="A993" s="22"/>
      <c r="B993" s="22"/>
      <c r="C993" s="22"/>
      <c r="D993" s="22"/>
      <c r="E993" s="22"/>
      <c r="F993" s="22"/>
      <c r="G993" s="22"/>
    </row>
    <row r="994" spans="1:7" x14ac:dyDescent="0.25">
      <c r="A994" s="22"/>
      <c r="B994" s="22" t="s">
        <v>537</v>
      </c>
      <c r="C994" s="22" t="s">
        <v>373</v>
      </c>
      <c r="D994" s="23">
        <v>20917</v>
      </c>
      <c r="E994" s="22"/>
      <c r="F994" s="23">
        <v>20917</v>
      </c>
      <c r="G994" s="23">
        <v>16733.599999999999</v>
      </c>
    </row>
    <row r="995" spans="1:7" x14ac:dyDescent="0.25">
      <c r="A995" s="22"/>
      <c r="B995" s="22"/>
      <c r="C995" s="22"/>
      <c r="D995" s="22"/>
      <c r="E995" s="22"/>
      <c r="F995" s="22"/>
      <c r="G995" s="22"/>
    </row>
    <row r="996" spans="1:7" x14ac:dyDescent="0.25">
      <c r="A996" s="22" t="s">
        <v>15</v>
      </c>
      <c r="B996" s="22" t="s">
        <v>538</v>
      </c>
      <c r="C996" s="22" t="s">
        <v>59</v>
      </c>
      <c r="D996" s="22"/>
      <c r="E996" s="22"/>
      <c r="F996" s="22"/>
      <c r="G996" s="22"/>
    </row>
    <row r="997" spans="1:7" x14ac:dyDescent="0.25">
      <c r="A997" s="22" t="s">
        <v>18</v>
      </c>
      <c r="B997" s="22" t="s">
        <v>539</v>
      </c>
      <c r="C997" s="22" t="s">
        <v>20</v>
      </c>
      <c r="D997" s="22"/>
      <c r="E997" s="22"/>
      <c r="F997" s="22"/>
      <c r="G997" s="22"/>
    </row>
    <row r="998" spans="1:7" x14ac:dyDescent="0.25">
      <c r="A998" s="22" t="s">
        <v>10</v>
      </c>
      <c r="B998" s="22" t="s">
        <v>539</v>
      </c>
      <c r="C998" s="22" t="s">
        <v>83</v>
      </c>
      <c r="D998" s="22"/>
      <c r="E998" s="22"/>
      <c r="F998" s="22"/>
      <c r="G998" s="22"/>
    </row>
    <row r="999" spans="1:7" x14ac:dyDescent="0.25">
      <c r="A999" s="22" t="s">
        <v>84</v>
      </c>
      <c r="B999" s="22" t="s">
        <v>539</v>
      </c>
      <c r="C999" s="22" t="s">
        <v>85</v>
      </c>
      <c r="D999" s="22"/>
      <c r="E999" s="22"/>
      <c r="F999" s="22"/>
      <c r="G999" s="22"/>
    </row>
    <row r="1000" spans="1:7" x14ac:dyDescent="0.25">
      <c r="A1000" s="22" t="s">
        <v>2</v>
      </c>
      <c r="B1000" s="22" t="s">
        <v>540</v>
      </c>
      <c r="C1000" s="22" t="s">
        <v>541</v>
      </c>
      <c r="D1000" s="23">
        <v>5000</v>
      </c>
      <c r="E1000" s="22"/>
      <c r="F1000" s="23">
        <v>5000</v>
      </c>
      <c r="G1000" s="23">
        <v>4000</v>
      </c>
    </row>
    <row r="1001" spans="1:7" x14ac:dyDescent="0.25">
      <c r="A1001" s="22"/>
      <c r="B1001" s="22"/>
      <c r="C1001" s="22"/>
      <c r="D1001" s="22"/>
      <c r="E1001" s="22"/>
      <c r="F1001" s="22"/>
      <c r="G1001" s="22"/>
    </row>
    <row r="1002" spans="1:7" x14ac:dyDescent="0.25">
      <c r="A1002" s="22"/>
      <c r="B1002" s="22" t="s">
        <v>539</v>
      </c>
      <c r="C1002" s="22" t="s">
        <v>92</v>
      </c>
      <c r="D1002" s="23">
        <v>5000</v>
      </c>
      <c r="E1002" s="22"/>
      <c r="F1002" s="23">
        <v>5000</v>
      </c>
      <c r="G1002" s="23">
        <v>4000</v>
      </c>
    </row>
    <row r="1003" spans="1:7" x14ac:dyDescent="0.25">
      <c r="A1003" s="22"/>
      <c r="B1003" s="22"/>
      <c r="C1003" s="22"/>
      <c r="D1003" s="22"/>
      <c r="E1003" s="22"/>
      <c r="F1003" s="22"/>
      <c r="G1003" s="22"/>
    </row>
    <row r="1004" spans="1:7" x14ac:dyDescent="0.25">
      <c r="A1004" s="22" t="s">
        <v>84</v>
      </c>
      <c r="B1004" s="22" t="s">
        <v>539</v>
      </c>
      <c r="C1004" s="22" t="s">
        <v>85</v>
      </c>
      <c r="D1004" s="22"/>
      <c r="E1004" s="22"/>
      <c r="F1004" s="22"/>
      <c r="G1004" s="22"/>
    </row>
    <row r="1005" spans="1:7" x14ac:dyDescent="0.25">
      <c r="A1005" s="22" t="s">
        <v>2</v>
      </c>
      <c r="B1005" s="22" t="s">
        <v>542</v>
      </c>
      <c r="C1005" s="22" t="s">
        <v>543</v>
      </c>
      <c r="D1005" s="23">
        <v>14000</v>
      </c>
      <c r="E1005" s="22"/>
      <c r="F1005" s="23">
        <v>12000</v>
      </c>
      <c r="G1005" s="23">
        <v>9600</v>
      </c>
    </row>
    <row r="1006" spans="1:7" x14ac:dyDescent="0.25">
      <c r="A1006" s="22"/>
      <c r="B1006" s="22"/>
      <c r="C1006" s="22"/>
      <c r="D1006" s="22"/>
      <c r="E1006" s="22"/>
      <c r="F1006" s="22"/>
      <c r="G1006" s="22"/>
    </row>
    <row r="1007" spans="1:7" x14ac:dyDescent="0.25">
      <c r="A1007" s="22"/>
      <c r="B1007" s="22" t="s">
        <v>539</v>
      </c>
      <c r="C1007" s="22" t="s">
        <v>92</v>
      </c>
      <c r="D1007" s="23">
        <v>14000</v>
      </c>
      <c r="E1007" s="22"/>
      <c r="F1007" s="23">
        <v>12000</v>
      </c>
      <c r="G1007" s="23">
        <v>9600</v>
      </c>
    </row>
    <row r="1008" spans="1:7" x14ac:dyDescent="0.25">
      <c r="A1008" s="22"/>
      <c r="B1008" s="22"/>
      <c r="C1008" s="22"/>
      <c r="D1008" s="22"/>
      <c r="E1008" s="22"/>
      <c r="F1008" s="22"/>
      <c r="G1008" s="22"/>
    </row>
    <row r="1009" spans="1:7" x14ac:dyDescent="0.25">
      <c r="A1009" s="22"/>
      <c r="B1009" s="22"/>
      <c r="C1009" s="22"/>
      <c r="D1009" s="22"/>
      <c r="E1009" s="22"/>
      <c r="F1009" s="22"/>
      <c r="G1009" s="22"/>
    </row>
    <row r="1010" spans="1:7" x14ac:dyDescent="0.25">
      <c r="A1010" s="22"/>
      <c r="B1010" s="22" t="s">
        <v>539</v>
      </c>
      <c r="C1010" s="22" t="s">
        <v>94</v>
      </c>
      <c r="D1010" s="23">
        <v>19000</v>
      </c>
      <c r="E1010" s="22"/>
      <c r="F1010" s="23">
        <v>17000</v>
      </c>
      <c r="G1010" s="23">
        <v>13600</v>
      </c>
    </row>
    <row r="1011" spans="1:7" x14ac:dyDescent="0.25">
      <c r="A1011" s="22"/>
      <c r="B1011" s="22"/>
      <c r="C1011" s="22"/>
      <c r="D1011" s="22"/>
      <c r="E1011" s="22"/>
      <c r="F1011" s="22"/>
      <c r="G1011" s="22"/>
    </row>
    <row r="1012" spans="1:7" x14ac:dyDescent="0.25">
      <c r="A1012" s="22" t="s">
        <v>10</v>
      </c>
      <c r="B1012" s="22" t="s">
        <v>539</v>
      </c>
      <c r="C1012" s="22" t="s">
        <v>83</v>
      </c>
      <c r="D1012" s="22"/>
      <c r="E1012" s="22"/>
      <c r="F1012" s="22"/>
      <c r="G1012" s="22"/>
    </row>
    <row r="1013" spans="1:7" x14ac:dyDescent="0.25">
      <c r="A1013" s="22" t="s">
        <v>84</v>
      </c>
      <c r="B1013" s="22" t="s">
        <v>539</v>
      </c>
      <c r="C1013" s="22" t="s">
        <v>85</v>
      </c>
      <c r="D1013" s="22"/>
      <c r="E1013" s="22"/>
      <c r="F1013" s="22"/>
      <c r="G1013" s="22"/>
    </row>
    <row r="1014" spans="1:7" x14ac:dyDescent="0.25">
      <c r="A1014" s="22" t="s">
        <v>2</v>
      </c>
      <c r="B1014" s="22" t="s">
        <v>542</v>
      </c>
      <c r="C1014" s="22" t="s">
        <v>544</v>
      </c>
      <c r="D1014" s="23">
        <v>10500</v>
      </c>
      <c r="E1014" s="22"/>
      <c r="F1014" s="22"/>
      <c r="G1014" s="22"/>
    </row>
    <row r="1015" spans="1:7" x14ac:dyDescent="0.25">
      <c r="A1015" s="22"/>
      <c r="B1015" s="22"/>
      <c r="C1015" s="22"/>
      <c r="D1015" s="22"/>
      <c r="E1015" s="22"/>
      <c r="F1015" s="22"/>
      <c r="G1015" s="22"/>
    </row>
    <row r="1016" spans="1:7" x14ac:dyDescent="0.25">
      <c r="A1016" s="22"/>
      <c r="B1016" s="22" t="s">
        <v>539</v>
      </c>
      <c r="C1016" s="22" t="s">
        <v>92</v>
      </c>
      <c r="D1016" s="23">
        <v>10500</v>
      </c>
      <c r="E1016" s="22"/>
      <c r="F1016" s="22"/>
      <c r="G1016" s="22"/>
    </row>
    <row r="1017" spans="1:7" x14ac:dyDescent="0.25">
      <c r="A1017" s="22"/>
      <c r="B1017" s="22"/>
      <c r="C1017" s="22"/>
      <c r="D1017" s="22"/>
      <c r="E1017" s="22"/>
      <c r="F1017" s="22"/>
      <c r="G1017" s="22"/>
    </row>
    <row r="1018" spans="1:7" x14ac:dyDescent="0.25">
      <c r="A1018" s="22"/>
      <c r="B1018" s="22"/>
      <c r="C1018" s="22"/>
      <c r="D1018" s="22"/>
      <c r="E1018" s="22"/>
      <c r="F1018" s="22"/>
      <c r="G1018" s="22"/>
    </row>
    <row r="1019" spans="1:7" x14ac:dyDescent="0.25">
      <c r="A1019" s="22"/>
      <c r="B1019" s="22" t="s">
        <v>539</v>
      </c>
      <c r="C1019" s="22" t="s">
        <v>94</v>
      </c>
      <c r="D1019" s="23">
        <v>10500</v>
      </c>
      <c r="E1019" s="22"/>
      <c r="F1019" s="22"/>
      <c r="G1019" s="22"/>
    </row>
    <row r="1020" spans="1:7" x14ac:dyDescent="0.25">
      <c r="A1020" s="22"/>
      <c r="B1020" s="22"/>
      <c r="C1020" s="22"/>
      <c r="D1020" s="22"/>
      <c r="E1020" s="22"/>
      <c r="F1020" s="22"/>
      <c r="G1020" s="22"/>
    </row>
    <row r="1021" spans="1:7" x14ac:dyDescent="0.25">
      <c r="A1021" s="22"/>
      <c r="B1021" s="22"/>
      <c r="C1021" s="22"/>
      <c r="D1021" s="22"/>
      <c r="E1021" s="22"/>
      <c r="F1021" s="22"/>
      <c r="G1021" s="22"/>
    </row>
    <row r="1022" spans="1:7" x14ac:dyDescent="0.25">
      <c r="A1022" s="22"/>
      <c r="B1022" s="22" t="s">
        <v>545</v>
      </c>
      <c r="C1022" s="22" t="s">
        <v>159</v>
      </c>
      <c r="D1022" s="23">
        <v>29500</v>
      </c>
      <c r="E1022" s="22"/>
      <c r="F1022" s="23">
        <v>17000</v>
      </c>
      <c r="G1022" s="23">
        <v>13600</v>
      </c>
    </row>
    <row r="1023" spans="1:7" x14ac:dyDescent="0.25">
      <c r="A1023" s="22"/>
      <c r="B1023" s="22"/>
      <c r="C1023" s="22"/>
      <c r="D1023" s="22"/>
      <c r="E1023" s="22"/>
      <c r="F1023" s="22"/>
      <c r="G1023" s="22"/>
    </row>
    <row r="1024" spans="1:7" x14ac:dyDescent="0.25">
      <c r="A1024" s="22" t="s">
        <v>18</v>
      </c>
      <c r="B1024" s="22" t="s">
        <v>546</v>
      </c>
      <c r="C1024" s="22" t="s">
        <v>20</v>
      </c>
      <c r="D1024" s="22"/>
      <c r="E1024" s="22"/>
      <c r="F1024" s="22"/>
      <c r="G1024" s="22"/>
    </row>
    <row r="1025" spans="1:7" x14ac:dyDescent="0.25">
      <c r="A1025" s="22" t="s">
        <v>10</v>
      </c>
      <c r="B1025" s="22" t="s">
        <v>546</v>
      </c>
      <c r="C1025" s="22" t="s">
        <v>83</v>
      </c>
      <c r="D1025" s="22"/>
      <c r="E1025" s="22"/>
      <c r="F1025" s="22"/>
      <c r="G1025" s="22"/>
    </row>
    <row r="1026" spans="1:7" x14ac:dyDescent="0.25">
      <c r="A1026" s="22" t="s">
        <v>84</v>
      </c>
      <c r="B1026" s="22" t="s">
        <v>546</v>
      </c>
      <c r="C1026" s="22" t="s">
        <v>85</v>
      </c>
      <c r="D1026" s="22"/>
      <c r="E1026" s="22"/>
      <c r="F1026" s="22"/>
      <c r="G1026" s="22"/>
    </row>
    <row r="1027" spans="1:7" x14ac:dyDescent="0.25">
      <c r="A1027" s="22" t="s">
        <v>2</v>
      </c>
      <c r="B1027" s="22" t="s">
        <v>547</v>
      </c>
      <c r="C1027" s="22" t="s">
        <v>548</v>
      </c>
      <c r="D1027" s="23">
        <v>154943</v>
      </c>
      <c r="E1027" s="23">
        <v>39361.919999999998</v>
      </c>
      <c r="F1027" s="23">
        <v>115000</v>
      </c>
      <c r="G1027" s="23">
        <v>123489.91</v>
      </c>
    </row>
    <row r="1028" spans="1:7" x14ac:dyDescent="0.25">
      <c r="A1028" s="22"/>
      <c r="B1028" s="22"/>
      <c r="C1028" s="22"/>
      <c r="D1028" s="22"/>
      <c r="E1028" s="22"/>
      <c r="F1028" s="22"/>
      <c r="G1028" s="22"/>
    </row>
    <row r="1029" spans="1:7" x14ac:dyDescent="0.25">
      <c r="A1029" s="22"/>
      <c r="B1029" s="22" t="s">
        <v>546</v>
      </c>
      <c r="C1029" s="22" t="s">
        <v>92</v>
      </c>
      <c r="D1029" s="23">
        <v>154943</v>
      </c>
      <c r="E1029" s="23">
        <v>39361.919999999998</v>
      </c>
      <c r="F1029" s="23">
        <v>115000</v>
      </c>
      <c r="G1029" s="23">
        <v>123489.91</v>
      </c>
    </row>
    <row r="1030" spans="1:7" x14ac:dyDescent="0.25">
      <c r="A1030" s="22"/>
      <c r="B1030" s="22"/>
      <c r="C1030" s="22"/>
      <c r="D1030" s="22"/>
      <c r="E1030" s="22"/>
      <c r="F1030" s="22"/>
      <c r="G1030" s="22"/>
    </row>
    <row r="1031" spans="1:7" x14ac:dyDescent="0.25">
      <c r="A1031" s="22"/>
      <c r="B1031" s="22"/>
      <c r="C1031" s="22"/>
      <c r="D1031" s="22"/>
      <c r="E1031" s="22"/>
      <c r="F1031" s="22"/>
      <c r="G1031" s="22"/>
    </row>
    <row r="1032" spans="1:7" x14ac:dyDescent="0.25">
      <c r="A1032" s="22"/>
      <c r="B1032" s="22" t="s">
        <v>546</v>
      </c>
      <c r="C1032" s="22" t="s">
        <v>94</v>
      </c>
      <c r="D1032" s="23">
        <v>154943</v>
      </c>
      <c r="E1032" s="23">
        <v>39361.919999999998</v>
      </c>
      <c r="F1032" s="23">
        <v>115000</v>
      </c>
      <c r="G1032" s="23">
        <v>123489.91</v>
      </c>
    </row>
    <row r="1033" spans="1:7" x14ac:dyDescent="0.25">
      <c r="A1033" s="22"/>
      <c r="B1033" s="22"/>
      <c r="C1033" s="22"/>
      <c r="D1033" s="22"/>
      <c r="E1033" s="22"/>
      <c r="F1033" s="22"/>
      <c r="G1033" s="22"/>
    </row>
    <row r="1034" spans="1:7" x14ac:dyDescent="0.25">
      <c r="A1034" s="22"/>
      <c r="B1034" s="22"/>
      <c r="C1034" s="22"/>
      <c r="D1034" s="22"/>
      <c r="E1034" s="22"/>
      <c r="F1034" s="22"/>
      <c r="G1034" s="22"/>
    </row>
    <row r="1035" spans="1:7" x14ac:dyDescent="0.25">
      <c r="A1035" s="22"/>
      <c r="B1035" s="22" t="s">
        <v>549</v>
      </c>
      <c r="C1035" s="22" t="s">
        <v>111</v>
      </c>
      <c r="D1035" s="23">
        <v>154943</v>
      </c>
      <c r="E1035" s="23">
        <v>39361.919999999998</v>
      </c>
      <c r="F1035" s="23">
        <v>115000</v>
      </c>
      <c r="G1035" s="23">
        <v>123489.91</v>
      </c>
    </row>
    <row r="1036" spans="1:7" x14ac:dyDescent="0.25">
      <c r="A1036" s="22"/>
      <c r="B1036" s="22"/>
      <c r="C1036" s="22"/>
      <c r="D1036" s="22"/>
      <c r="E1036" s="22"/>
      <c r="F1036" s="22"/>
      <c r="G1036" s="22"/>
    </row>
    <row r="1037" spans="1:7" x14ac:dyDescent="0.25">
      <c r="A1037" s="22"/>
      <c r="B1037" s="22"/>
      <c r="C1037" s="22"/>
      <c r="D1037" s="22"/>
      <c r="E1037" s="22"/>
      <c r="F1037" s="22"/>
      <c r="G1037" s="22"/>
    </row>
    <row r="1038" spans="1:7" x14ac:dyDescent="0.25">
      <c r="A1038" s="22"/>
      <c r="B1038" s="22" t="s">
        <v>550</v>
      </c>
      <c r="C1038" s="22" t="s">
        <v>392</v>
      </c>
      <c r="D1038" s="23">
        <v>184443</v>
      </c>
      <c r="E1038" s="23">
        <v>39361.919999999998</v>
      </c>
      <c r="F1038" s="23">
        <v>132000</v>
      </c>
      <c r="G1038" s="23">
        <v>137089.91</v>
      </c>
    </row>
    <row r="1039" spans="1:7" x14ac:dyDescent="0.25">
      <c r="A1039" s="22"/>
      <c r="B1039" s="22"/>
      <c r="C1039" s="22"/>
      <c r="D1039" s="22"/>
      <c r="E1039" s="22"/>
      <c r="F1039" s="22"/>
      <c r="G1039" s="22"/>
    </row>
    <row r="1040" spans="1:7" x14ac:dyDescent="0.25">
      <c r="A1040" s="22"/>
      <c r="B1040" s="22"/>
      <c r="C1040" s="22"/>
      <c r="D1040" s="22"/>
      <c r="E1040" s="22"/>
      <c r="F1040" s="22"/>
      <c r="G1040" s="22"/>
    </row>
    <row r="1041" spans="1:7" x14ac:dyDescent="0.25">
      <c r="A1041" s="22"/>
      <c r="B1041" s="22" t="s">
        <v>551</v>
      </c>
      <c r="C1041" s="22" t="s">
        <v>394</v>
      </c>
      <c r="D1041" s="23">
        <v>3502441.23</v>
      </c>
      <c r="E1041" s="23">
        <v>1622160.11</v>
      </c>
      <c r="F1041" s="23">
        <v>3460071</v>
      </c>
      <c r="G1041" s="23">
        <v>4065785.19</v>
      </c>
    </row>
    <row r="1042" spans="1:7" x14ac:dyDescent="0.25">
      <c r="A1042" s="22"/>
      <c r="B1042" s="22"/>
      <c r="C1042" s="22"/>
      <c r="D1042" s="22"/>
      <c r="E1042" s="22"/>
      <c r="F1042" s="22"/>
      <c r="G1042" s="22"/>
    </row>
    <row r="1043" spans="1:7" x14ac:dyDescent="0.25">
      <c r="A1043" s="22" t="s">
        <v>13</v>
      </c>
      <c r="B1043" s="22" t="s">
        <v>552</v>
      </c>
      <c r="C1043" s="22" t="s">
        <v>64</v>
      </c>
      <c r="D1043" s="22"/>
      <c r="E1043" s="22"/>
      <c r="F1043" s="22"/>
      <c r="G1043" s="22"/>
    </row>
    <row r="1044" spans="1:7" x14ac:dyDescent="0.25">
      <c r="A1044" s="22" t="s">
        <v>15</v>
      </c>
      <c r="B1044" s="22" t="s">
        <v>553</v>
      </c>
      <c r="C1044" s="22" t="s">
        <v>66</v>
      </c>
      <c r="D1044" s="22"/>
      <c r="E1044" s="22"/>
      <c r="F1044" s="22"/>
      <c r="G1044" s="22"/>
    </row>
    <row r="1045" spans="1:7" x14ac:dyDescent="0.25">
      <c r="A1045" s="22" t="s">
        <v>18</v>
      </c>
      <c r="B1045" s="22" t="s">
        <v>554</v>
      </c>
      <c r="C1045" s="22" t="s">
        <v>20</v>
      </c>
      <c r="D1045" s="22"/>
      <c r="E1045" s="22"/>
      <c r="F1045" s="22"/>
      <c r="G1045" s="22"/>
    </row>
    <row r="1046" spans="1:7" x14ac:dyDescent="0.25">
      <c r="A1046" s="22" t="s">
        <v>10</v>
      </c>
      <c r="B1046" s="22" t="s">
        <v>554</v>
      </c>
      <c r="C1046" s="22" t="s">
        <v>83</v>
      </c>
      <c r="D1046" s="22"/>
      <c r="E1046" s="22"/>
      <c r="F1046" s="22"/>
      <c r="G1046" s="22"/>
    </row>
    <row r="1047" spans="1:7" x14ac:dyDescent="0.25">
      <c r="A1047" s="22" t="s">
        <v>84</v>
      </c>
      <c r="B1047" s="22" t="s">
        <v>554</v>
      </c>
      <c r="C1047" s="22" t="s">
        <v>85</v>
      </c>
      <c r="D1047" s="22"/>
      <c r="E1047" s="22"/>
      <c r="F1047" s="22"/>
      <c r="G1047" s="22"/>
    </row>
    <row r="1048" spans="1:7" x14ac:dyDescent="0.25">
      <c r="A1048" s="22" t="s">
        <v>2</v>
      </c>
      <c r="B1048" s="22" t="s">
        <v>555</v>
      </c>
      <c r="C1048" s="22" t="s">
        <v>556</v>
      </c>
      <c r="D1048" s="22"/>
      <c r="E1048" s="22"/>
      <c r="F1048" s="22"/>
      <c r="G1048" s="22"/>
    </row>
    <row r="1049" spans="1:7" x14ac:dyDescent="0.25">
      <c r="A1049" s="22"/>
      <c r="B1049" s="22"/>
      <c r="C1049" s="22"/>
      <c r="D1049" s="22"/>
      <c r="E1049" s="22"/>
      <c r="F1049" s="22"/>
      <c r="G1049" s="22"/>
    </row>
    <row r="1050" spans="1:7" x14ac:dyDescent="0.25">
      <c r="A1050" s="22"/>
      <c r="B1050" s="22" t="s">
        <v>554</v>
      </c>
      <c r="C1050" s="22" t="s">
        <v>92</v>
      </c>
      <c r="D1050" s="22"/>
      <c r="E1050" s="22"/>
      <c r="F1050" s="22"/>
      <c r="G1050" s="22"/>
    </row>
    <row r="1051" spans="1:7" x14ac:dyDescent="0.25">
      <c r="A1051" s="22"/>
      <c r="B1051" s="22"/>
      <c r="C1051" s="22"/>
      <c r="D1051" s="22"/>
      <c r="E1051" s="22"/>
      <c r="F1051" s="22"/>
      <c r="G1051" s="22"/>
    </row>
    <row r="1052" spans="1:7" x14ac:dyDescent="0.25">
      <c r="A1052" s="22"/>
      <c r="B1052" s="22"/>
      <c r="C1052" s="22"/>
      <c r="D1052" s="22"/>
      <c r="E1052" s="22"/>
      <c r="F1052" s="22"/>
      <c r="G1052" s="22"/>
    </row>
    <row r="1053" spans="1:7" x14ac:dyDescent="0.25">
      <c r="A1053" s="22"/>
      <c r="B1053" s="22" t="s">
        <v>554</v>
      </c>
      <c r="C1053" s="22" t="s">
        <v>94</v>
      </c>
      <c r="D1053" s="22"/>
      <c r="E1053" s="22"/>
      <c r="F1053" s="22"/>
      <c r="G1053" s="22"/>
    </row>
    <row r="1054" spans="1:7" x14ac:dyDescent="0.25">
      <c r="A1054" s="22"/>
      <c r="B1054" s="22"/>
      <c r="C1054" s="22"/>
      <c r="D1054" s="22"/>
      <c r="E1054" s="22"/>
      <c r="F1054" s="22"/>
      <c r="G1054" s="22"/>
    </row>
    <row r="1055" spans="1:7" x14ac:dyDescent="0.25">
      <c r="A1055" s="22" t="s">
        <v>10</v>
      </c>
      <c r="B1055" s="22" t="s">
        <v>554</v>
      </c>
      <c r="C1055" s="22" t="s">
        <v>83</v>
      </c>
      <c r="D1055" s="22"/>
      <c r="E1055" s="22"/>
      <c r="F1055" s="22"/>
      <c r="G1055" s="22"/>
    </row>
    <row r="1056" spans="1:7" x14ac:dyDescent="0.25">
      <c r="A1056" s="22" t="s">
        <v>84</v>
      </c>
      <c r="B1056" s="22" t="s">
        <v>554</v>
      </c>
      <c r="C1056" s="22" t="s">
        <v>85</v>
      </c>
      <c r="D1056" s="22"/>
      <c r="E1056" s="22"/>
      <c r="F1056" s="22"/>
      <c r="G1056" s="22"/>
    </row>
    <row r="1057" spans="1:7" x14ac:dyDescent="0.25">
      <c r="A1057" s="22" t="s">
        <v>2</v>
      </c>
      <c r="B1057" s="22" t="s">
        <v>557</v>
      </c>
      <c r="C1057" s="22" t="s">
        <v>558</v>
      </c>
      <c r="D1057" s="22"/>
      <c r="E1057" s="22"/>
      <c r="F1057" s="22"/>
      <c r="G1057" s="22"/>
    </row>
    <row r="1058" spans="1:7" x14ac:dyDescent="0.25">
      <c r="A1058" s="22"/>
      <c r="B1058" s="22"/>
      <c r="C1058" s="22"/>
      <c r="D1058" s="22"/>
      <c r="E1058" s="22"/>
      <c r="F1058" s="22"/>
      <c r="G1058" s="22"/>
    </row>
    <row r="1059" spans="1:7" x14ac:dyDescent="0.25">
      <c r="A1059" s="22"/>
      <c r="B1059" s="22" t="s">
        <v>554</v>
      </c>
      <c r="C1059" s="22" t="s">
        <v>92</v>
      </c>
      <c r="D1059" s="22"/>
      <c r="E1059" s="22"/>
      <c r="F1059" s="22"/>
      <c r="G1059" s="22"/>
    </row>
    <row r="1060" spans="1:7" x14ac:dyDescent="0.25">
      <c r="A1060" s="22"/>
      <c r="B1060" s="22"/>
      <c r="C1060" s="22"/>
      <c r="D1060" s="22"/>
      <c r="E1060" s="22"/>
      <c r="F1060" s="22"/>
      <c r="G1060" s="22"/>
    </row>
    <row r="1061" spans="1:7" x14ac:dyDescent="0.25">
      <c r="A1061" s="22"/>
      <c r="B1061" s="22"/>
      <c r="C1061" s="22"/>
      <c r="D1061" s="22"/>
      <c r="E1061" s="22"/>
      <c r="F1061" s="22"/>
      <c r="G1061" s="22"/>
    </row>
    <row r="1062" spans="1:7" x14ac:dyDescent="0.25">
      <c r="A1062" s="22"/>
      <c r="B1062" s="22" t="s">
        <v>554</v>
      </c>
      <c r="C1062" s="22" t="s">
        <v>94</v>
      </c>
      <c r="D1062" s="22"/>
      <c r="E1062" s="22"/>
      <c r="F1062" s="22"/>
      <c r="G1062" s="22"/>
    </row>
    <row r="1063" spans="1:7" x14ac:dyDescent="0.25">
      <c r="A1063" s="22"/>
      <c r="B1063" s="22"/>
      <c r="C1063" s="22"/>
      <c r="D1063" s="22"/>
      <c r="E1063" s="22"/>
      <c r="F1063" s="22"/>
      <c r="G1063" s="22"/>
    </row>
    <row r="1064" spans="1:7" x14ac:dyDescent="0.25">
      <c r="A1064" s="22" t="s">
        <v>10</v>
      </c>
      <c r="B1064" s="22" t="s">
        <v>554</v>
      </c>
      <c r="C1064" s="22" t="s">
        <v>83</v>
      </c>
      <c r="D1064" s="22"/>
      <c r="E1064" s="22"/>
      <c r="F1064" s="22"/>
      <c r="G1064" s="22"/>
    </row>
    <row r="1065" spans="1:7" x14ac:dyDescent="0.25">
      <c r="A1065" s="22" t="s">
        <v>84</v>
      </c>
      <c r="B1065" s="22" t="s">
        <v>554</v>
      </c>
      <c r="C1065" s="22" t="s">
        <v>85</v>
      </c>
      <c r="D1065" s="22"/>
      <c r="E1065" s="22"/>
      <c r="F1065" s="22"/>
      <c r="G1065" s="22"/>
    </row>
    <row r="1066" spans="1:7" x14ac:dyDescent="0.25">
      <c r="A1066" s="22" t="s">
        <v>2</v>
      </c>
      <c r="B1066" s="22" t="s">
        <v>559</v>
      </c>
      <c r="C1066" s="22" t="s">
        <v>560</v>
      </c>
      <c r="D1066" s="22"/>
      <c r="E1066" s="22"/>
      <c r="F1066" s="22"/>
      <c r="G1066" s="22"/>
    </row>
    <row r="1067" spans="1:7" x14ac:dyDescent="0.25">
      <c r="A1067" s="22"/>
      <c r="B1067" s="22"/>
      <c r="C1067" s="22"/>
      <c r="D1067" s="22"/>
      <c r="E1067" s="22"/>
      <c r="F1067" s="22"/>
      <c r="G1067" s="22"/>
    </row>
    <row r="1068" spans="1:7" x14ac:dyDescent="0.25">
      <c r="A1068" s="22"/>
      <c r="B1068" s="22" t="s">
        <v>554</v>
      </c>
      <c r="C1068" s="22" t="s">
        <v>92</v>
      </c>
      <c r="D1068" s="22"/>
      <c r="E1068" s="22"/>
      <c r="F1068" s="22"/>
      <c r="G1068" s="22"/>
    </row>
    <row r="1069" spans="1:7" x14ac:dyDescent="0.25">
      <c r="A1069" s="22"/>
      <c r="B1069" s="22"/>
      <c r="C1069" s="22"/>
      <c r="D1069" s="22"/>
      <c r="E1069" s="22"/>
      <c r="F1069" s="22"/>
      <c r="G1069" s="22"/>
    </row>
    <row r="1070" spans="1:7" x14ac:dyDescent="0.25">
      <c r="A1070" s="22"/>
      <c r="B1070" s="22"/>
      <c r="C1070" s="22"/>
      <c r="D1070" s="22"/>
      <c r="E1070" s="22"/>
      <c r="F1070" s="22"/>
      <c r="G1070" s="22"/>
    </row>
    <row r="1071" spans="1:7" x14ac:dyDescent="0.25">
      <c r="A1071" s="22"/>
      <c r="B1071" s="22" t="s">
        <v>554</v>
      </c>
      <c r="C1071" s="22" t="s">
        <v>94</v>
      </c>
      <c r="D1071" s="22"/>
      <c r="E1071" s="22"/>
      <c r="F1071" s="22"/>
      <c r="G1071" s="22"/>
    </row>
    <row r="1072" spans="1:7" x14ac:dyDescent="0.25">
      <c r="A1072" s="22"/>
      <c r="B1072" s="22"/>
      <c r="C1072" s="22"/>
      <c r="D1072" s="22"/>
      <c r="E1072" s="22"/>
      <c r="F1072" s="22"/>
      <c r="G1072" s="22"/>
    </row>
    <row r="1073" spans="1:7" x14ac:dyDescent="0.25">
      <c r="A1073" s="22"/>
      <c r="B1073" s="22"/>
      <c r="C1073" s="22"/>
      <c r="D1073" s="22"/>
      <c r="E1073" s="22"/>
      <c r="F1073" s="22"/>
      <c r="G1073" s="22"/>
    </row>
    <row r="1074" spans="1:7" x14ac:dyDescent="0.25">
      <c r="A1074" s="22"/>
      <c r="B1074" s="22" t="s">
        <v>561</v>
      </c>
      <c r="C1074" s="22" t="s">
        <v>100</v>
      </c>
      <c r="D1074" s="22"/>
      <c r="E1074" s="22"/>
      <c r="F1074" s="22"/>
      <c r="G1074" s="22"/>
    </row>
    <row r="1075" spans="1:7" x14ac:dyDescent="0.25">
      <c r="A1075" s="22"/>
      <c r="B1075" s="22"/>
      <c r="C1075" s="22"/>
      <c r="D1075" s="22"/>
      <c r="E1075" s="22"/>
      <c r="F1075" s="22"/>
      <c r="G1075" s="22"/>
    </row>
    <row r="1076" spans="1:7" x14ac:dyDescent="0.25">
      <c r="A1076" s="22"/>
      <c r="B1076" s="22"/>
      <c r="C1076" s="22"/>
      <c r="D1076" s="22"/>
      <c r="E1076" s="22"/>
      <c r="F1076" s="22"/>
      <c r="G1076" s="22"/>
    </row>
    <row r="1077" spans="1:7" x14ac:dyDescent="0.25">
      <c r="A1077" s="22"/>
      <c r="B1077" s="22" t="s">
        <v>562</v>
      </c>
      <c r="C1077" s="22" t="s">
        <v>161</v>
      </c>
      <c r="D1077" s="22"/>
      <c r="E1077" s="22"/>
      <c r="F1077" s="22"/>
      <c r="G1077" s="22"/>
    </row>
    <row r="1078" spans="1:7" x14ac:dyDescent="0.25">
      <c r="A1078" s="22"/>
      <c r="B1078" s="22"/>
      <c r="C1078" s="22"/>
      <c r="D1078" s="22"/>
      <c r="E1078" s="22"/>
      <c r="F1078" s="22"/>
      <c r="G1078" s="22"/>
    </row>
    <row r="1079" spans="1:7" x14ac:dyDescent="0.25">
      <c r="A1079" s="22"/>
      <c r="B1079" s="22"/>
      <c r="C1079" s="22"/>
      <c r="D1079" s="22"/>
      <c r="E1079" s="22"/>
      <c r="F1079" s="22"/>
      <c r="G1079" s="22"/>
    </row>
    <row r="1080" spans="1:7" x14ac:dyDescent="0.25">
      <c r="A1080" s="22"/>
      <c r="B1080" s="22" t="s">
        <v>563</v>
      </c>
      <c r="C1080" s="22" t="s">
        <v>115</v>
      </c>
      <c r="D1080" s="22"/>
      <c r="E1080" s="22"/>
      <c r="F1080" s="22"/>
      <c r="G1080" s="22"/>
    </row>
    <row r="1081" spans="1:7" x14ac:dyDescent="0.25">
      <c r="A1081" s="22"/>
      <c r="B1081" s="22"/>
      <c r="C1081" s="22"/>
      <c r="D1081" s="22"/>
      <c r="E1081" s="22"/>
      <c r="F1081" s="22"/>
      <c r="G1081" s="22"/>
    </row>
    <row r="1082" spans="1:7" x14ac:dyDescent="0.25">
      <c r="A1082" s="22"/>
      <c r="B1082" s="22"/>
      <c r="C1082" s="22"/>
      <c r="D1082" s="22"/>
      <c r="E1082" s="22"/>
      <c r="F1082" s="22"/>
      <c r="G1082" s="22"/>
    </row>
    <row r="1083" spans="1:7" x14ac:dyDescent="0.25">
      <c r="A1083" s="22"/>
      <c r="B1083" s="22" t="s">
        <v>564</v>
      </c>
      <c r="C1083" s="22" t="s">
        <v>565</v>
      </c>
      <c r="D1083" s="23">
        <v>3502441.23</v>
      </c>
      <c r="E1083" s="23">
        <v>1622160.11</v>
      </c>
      <c r="F1083" s="23">
        <v>3460071</v>
      </c>
      <c r="G1083" s="23">
        <v>4065785.19</v>
      </c>
    </row>
    <row r="1084" spans="1:7" x14ac:dyDescent="0.25">
      <c r="A1084" s="22"/>
      <c r="B1084" s="22"/>
      <c r="C1084" s="22"/>
      <c r="D1084" s="22"/>
      <c r="E1084" s="22"/>
      <c r="F1084" s="22"/>
      <c r="G1084" s="22"/>
    </row>
    <row r="1085" spans="1:7" x14ac:dyDescent="0.25">
      <c r="A1085" s="22"/>
      <c r="B1085" s="22"/>
      <c r="C1085" s="22"/>
      <c r="D1085" s="22"/>
      <c r="E1085" s="22"/>
      <c r="F1085" s="22"/>
      <c r="G1085" s="22"/>
    </row>
    <row r="1086" spans="1:7" x14ac:dyDescent="0.25">
      <c r="A1086" s="22"/>
      <c r="B1086" s="22" t="s">
        <v>566</v>
      </c>
      <c r="C1086" s="22" t="s">
        <v>567</v>
      </c>
      <c r="D1086" s="23">
        <v>3585021.23</v>
      </c>
      <c r="E1086" s="23">
        <v>1724237.91</v>
      </c>
      <c r="F1086" s="23">
        <v>3618407</v>
      </c>
      <c r="G1086" s="23">
        <v>4274116.21</v>
      </c>
    </row>
    <row r="1087" spans="1:7" x14ac:dyDescent="0.25">
      <c r="A1087" s="22"/>
      <c r="B1087" s="22"/>
      <c r="C1087" s="22"/>
      <c r="D1087" s="22"/>
      <c r="E1087" s="22"/>
      <c r="F1087" s="22"/>
      <c r="G1087" s="22"/>
    </row>
    <row r="1088" spans="1:7" x14ac:dyDescent="0.25">
      <c r="A1088" s="22" t="s">
        <v>182</v>
      </c>
      <c r="B1088" s="22">
        <v>33</v>
      </c>
      <c r="C1088" s="22" t="s">
        <v>568</v>
      </c>
      <c r="D1088" s="22"/>
      <c r="E1088" s="22"/>
      <c r="F1088" s="22"/>
      <c r="G1088" s="22"/>
    </row>
    <row r="1089" spans="1:7" x14ac:dyDescent="0.25">
      <c r="A1089" s="22" t="s">
        <v>184</v>
      </c>
      <c r="B1089" s="22" t="s">
        <v>569</v>
      </c>
      <c r="C1089" s="22" t="s">
        <v>570</v>
      </c>
      <c r="D1089" s="22"/>
      <c r="E1089" s="22"/>
      <c r="F1089" s="22"/>
      <c r="G1089" s="22"/>
    </row>
    <row r="1090" spans="1:7" x14ac:dyDescent="0.25">
      <c r="A1090" s="22" t="s">
        <v>13</v>
      </c>
      <c r="B1090" s="22" t="s">
        <v>571</v>
      </c>
      <c r="C1090" s="22" t="s">
        <v>41</v>
      </c>
      <c r="D1090" s="22"/>
      <c r="E1090" s="22"/>
      <c r="F1090" s="22"/>
      <c r="G1090" s="22"/>
    </row>
    <row r="1091" spans="1:7" x14ac:dyDescent="0.25">
      <c r="A1091" s="22" t="s">
        <v>15</v>
      </c>
      <c r="B1091" s="22" t="s">
        <v>572</v>
      </c>
      <c r="C1091" s="22" t="s">
        <v>59</v>
      </c>
      <c r="D1091" s="22"/>
      <c r="E1091" s="22"/>
      <c r="F1091" s="22"/>
      <c r="G1091" s="22"/>
    </row>
    <row r="1092" spans="1:7" x14ac:dyDescent="0.25">
      <c r="A1092" s="22" t="s">
        <v>18</v>
      </c>
      <c r="B1092" s="22" t="s">
        <v>573</v>
      </c>
      <c r="C1092" s="22" t="s">
        <v>20</v>
      </c>
      <c r="D1092" s="22"/>
      <c r="E1092" s="22"/>
      <c r="F1092" s="22"/>
      <c r="G1092" s="22"/>
    </row>
    <row r="1093" spans="1:7" x14ac:dyDescent="0.25">
      <c r="A1093" s="22" t="s">
        <v>10</v>
      </c>
      <c r="B1093" s="22" t="s">
        <v>573</v>
      </c>
      <c r="C1093" s="22" t="s">
        <v>83</v>
      </c>
      <c r="D1093" s="22"/>
      <c r="E1093" s="22"/>
      <c r="F1093" s="22"/>
      <c r="G1093" s="22"/>
    </row>
    <row r="1094" spans="1:7" x14ac:dyDescent="0.25">
      <c r="A1094" s="22" t="s">
        <v>84</v>
      </c>
      <c r="B1094" s="22" t="s">
        <v>573</v>
      </c>
      <c r="C1094" s="22" t="s">
        <v>85</v>
      </c>
      <c r="D1094" s="22"/>
      <c r="E1094" s="22"/>
      <c r="F1094" s="22"/>
      <c r="G1094" s="22"/>
    </row>
    <row r="1095" spans="1:7" x14ac:dyDescent="0.25">
      <c r="A1095" s="22" t="s">
        <v>2</v>
      </c>
      <c r="B1095" s="22" t="s">
        <v>574</v>
      </c>
      <c r="C1095" s="22" t="s">
        <v>575</v>
      </c>
      <c r="D1095" s="23">
        <v>169256</v>
      </c>
      <c r="E1095" s="22"/>
      <c r="F1095" s="23">
        <v>209404</v>
      </c>
      <c r="G1095" s="22"/>
    </row>
    <row r="1096" spans="1:7" x14ac:dyDescent="0.25">
      <c r="A1096" s="22"/>
      <c r="B1096" s="22"/>
      <c r="C1096" s="22"/>
      <c r="D1096" s="22"/>
      <c r="E1096" s="22"/>
      <c r="F1096" s="22"/>
      <c r="G1096" s="22"/>
    </row>
    <row r="1097" spans="1:7" x14ac:dyDescent="0.25">
      <c r="A1097" s="22"/>
      <c r="B1097" s="22" t="s">
        <v>573</v>
      </c>
      <c r="C1097" s="22" t="s">
        <v>92</v>
      </c>
      <c r="D1097" s="23">
        <v>169256</v>
      </c>
      <c r="E1097" s="22"/>
      <c r="F1097" s="23">
        <v>209404</v>
      </c>
      <c r="G1097" s="22"/>
    </row>
    <row r="1098" spans="1:7" x14ac:dyDescent="0.25">
      <c r="A1098" s="22"/>
      <c r="B1098" s="22"/>
      <c r="C1098" s="22"/>
      <c r="D1098" s="22"/>
      <c r="E1098" s="22"/>
      <c r="F1098" s="22"/>
      <c r="G1098" s="22"/>
    </row>
    <row r="1099" spans="1:7" x14ac:dyDescent="0.25">
      <c r="A1099" s="22"/>
      <c r="B1099" s="22"/>
      <c r="C1099" s="22"/>
      <c r="D1099" s="22"/>
      <c r="E1099" s="22"/>
      <c r="F1099" s="22"/>
      <c r="G1099" s="22"/>
    </row>
    <row r="1100" spans="1:7" x14ac:dyDescent="0.25">
      <c r="A1100" s="22"/>
      <c r="B1100" s="22" t="s">
        <v>573</v>
      </c>
      <c r="C1100" s="22" t="s">
        <v>94</v>
      </c>
      <c r="D1100" s="23">
        <v>169256</v>
      </c>
      <c r="E1100" s="22"/>
      <c r="F1100" s="23">
        <v>209404</v>
      </c>
      <c r="G1100" s="22"/>
    </row>
    <row r="1101" spans="1:7" x14ac:dyDescent="0.25">
      <c r="A1101" s="22"/>
      <c r="B1101" s="22"/>
      <c r="C1101" s="22"/>
      <c r="D1101" s="22"/>
      <c r="E1101" s="22"/>
      <c r="F1101" s="22"/>
      <c r="G1101" s="22"/>
    </row>
    <row r="1102" spans="1:7" x14ac:dyDescent="0.25">
      <c r="A1102" s="22" t="s">
        <v>10</v>
      </c>
      <c r="B1102" s="22" t="s">
        <v>573</v>
      </c>
      <c r="C1102" s="22" t="s">
        <v>83</v>
      </c>
      <c r="D1102" s="22"/>
      <c r="E1102" s="22"/>
      <c r="F1102" s="22"/>
      <c r="G1102" s="22"/>
    </row>
    <row r="1103" spans="1:7" x14ac:dyDescent="0.25">
      <c r="A1103" s="22" t="s">
        <v>84</v>
      </c>
      <c r="B1103" s="22" t="s">
        <v>573</v>
      </c>
      <c r="C1103" s="22" t="s">
        <v>85</v>
      </c>
      <c r="D1103" s="22"/>
      <c r="E1103" s="22"/>
      <c r="F1103" s="22"/>
      <c r="G1103" s="22"/>
    </row>
    <row r="1104" spans="1:7" ht="31.5" x14ac:dyDescent="0.25">
      <c r="A1104" s="22" t="s">
        <v>2</v>
      </c>
      <c r="B1104" s="22" t="s">
        <v>574</v>
      </c>
      <c r="C1104" s="22" t="s">
        <v>576</v>
      </c>
      <c r="D1104" s="23">
        <v>1043263.69</v>
      </c>
      <c r="E1104" s="22"/>
      <c r="F1104" s="22"/>
      <c r="G1104" s="22"/>
    </row>
    <row r="1105" spans="1:7" x14ac:dyDescent="0.25">
      <c r="A1105" s="22"/>
      <c r="B1105" s="22"/>
      <c r="C1105" s="22"/>
      <c r="D1105" s="22"/>
      <c r="E1105" s="22"/>
      <c r="F1105" s="22"/>
      <c r="G1105" s="22"/>
    </row>
    <row r="1106" spans="1:7" x14ac:dyDescent="0.25">
      <c r="A1106" s="22"/>
      <c r="B1106" s="22" t="s">
        <v>573</v>
      </c>
      <c r="C1106" s="22" t="s">
        <v>92</v>
      </c>
      <c r="D1106" s="23">
        <v>1043263.69</v>
      </c>
      <c r="E1106" s="22"/>
      <c r="F1106" s="22"/>
      <c r="G1106" s="22"/>
    </row>
    <row r="1107" spans="1:7" x14ac:dyDescent="0.25">
      <c r="A1107" s="22"/>
      <c r="B1107" s="22"/>
      <c r="C1107" s="22"/>
      <c r="D1107" s="22"/>
      <c r="E1107" s="22"/>
      <c r="F1107" s="22"/>
      <c r="G1107" s="22"/>
    </row>
    <row r="1108" spans="1:7" x14ac:dyDescent="0.25">
      <c r="A1108" s="22"/>
      <c r="B1108" s="22"/>
      <c r="C1108" s="22"/>
      <c r="D1108" s="22"/>
      <c r="E1108" s="22"/>
      <c r="F1108" s="22"/>
      <c r="G1108" s="22"/>
    </row>
    <row r="1109" spans="1:7" x14ac:dyDescent="0.25">
      <c r="A1109" s="22"/>
      <c r="B1109" s="22" t="s">
        <v>573</v>
      </c>
      <c r="C1109" s="22" t="s">
        <v>94</v>
      </c>
      <c r="D1109" s="23">
        <v>1043263.69</v>
      </c>
      <c r="E1109" s="22"/>
      <c r="F1109" s="22"/>
      <c r="G1109" s="22"/>
    </row>
    <row r="1110" spans="1:7" x14ac:dyDescent="0.25">
      <c r="A1110" s="22"/>
      <c r="B1110" s="22"/>
      <c r="C1110" s="22"/>
      <c r="D1110" s="22"/>
      <c r="E1110" s="22"/>
      <c r="F1110" s="22"/>
      <c r="G1110" s="22"/>
    </row>
    <row r="1111" spans="1:7" x14ac:dyDescent="0.25">
      <c r="A1111" s="22"/>
      <c r="B1111" s="22" t="s">
        <v>573</v>
      </c>
      <c r="C1111" s="22" t="s">
        <v>85</v>
      </c>
      <c r="D1111" s="22"/>
      <c r="E1111" s="22"/>
      <c r="F1111" s="22"/>
      <c r="G1111" s="22"/>
    </row>
    <row r="1112" spans="1:7" ht="31.5" x14ac:dyDescent="0.25">
      <c r="A1112" s="22" t="s">
        <v>2</v>
      </c>
      <c r="B1112" s="22" t="s">
        <v>577</v>
      </c>
      <c r="C1112" s="22" t="s">
        <v>578</v>
      </c>
      <c r="D1112" s="23">
        <v>1396813.03</v>
      </c>
      <c r="E1112" s="22"/>
      <c r="F1112" s="22"/>
      <c r="G1112" s="22"/>
    </row>
    <row r="1113" spans="1:7" x14ac:dyDescent="0.25">
      <c r="A1113" s="22" t="s">
        <v>2</v>
      </c>
      <c r="B1113" s="22" t="s">
        <v>579</v>
      </c>
      <c r="C1113" s="22" t="s">
        <v>580</v>
      </c>
      <c r="D1113" s="23">
        <v>1422080.29</v>
      </c>
      <c r="E1113" s="22"/>
      <c r="F1113" s="22"/>
      <c r="G1113" s="22"/>
    </row>
    <row r="1114" spans="1:7" x14ac:dyDescent="0.25">
      <c r="A1114" s="22"/>
      <c r="B1114" s="22"/>
      <c r="C1114" s="22"/>
      <c r="D1114" s="22"/>
      <c r="E1114" s="22"/>
      <c r="F1114" s="22"/>
      <c r="G1114" s="22"/>
    </row>
    <row r="1115" spans="1:7" x14ac:dyDescent="0.25">
      <c r="A1115" s="22"/>
      <c r="B1115" s="22" t="s">
        <v>573</v>
      </c>
      <c r="C1115" s="22" t="s">
        <v>92</v>
      </c>
      <c r="D1115" s="23">
        <v>2818893.32</v>
      </c>
      <c r="E1115" s="22"/>
      <c r="F1115" s="22"/>
      <c r="G1115" s="22"/>
    </row>
    <row r="1116" spans="1:7" x14ac:dyDescent="0.25">
      <c r="A1116" s="22"/>
      <c r="B1116" s="22"/>
      <c r="C1116" s="22"/>
      <c r="D1116" s="22"/>
      <c r="E1116" s="22"/>
      <c r="F1116" s="22"/>
      <c r="G1116" s="22"/>
    </row>
    <row r="1117" spans="1:7" x14ac:dyDescent="0.25">
      <c r="A1117" s="22" t="s">
        <v>10</v>
      </c>
      <c r="B1117" s="22" t="s">
        <v>573</v>
      </c>
      <c r="C1117" s="22" t="s">
        <v>83</v>
      </c>
      <c r="D1117" s="22"/>
      <c r="E1117" s="22"/>
      <c r="F1117" s="22"/>
      <c r="G1117" s="22"/>
    </row>
    <row r="1118" spans="1:7" x14ac:dyDescent="0.25">
      <c r="A1118" s="22"/>
      <c r="B1118" s="22"/>
      <c r="C1118" s="22"/>
      <c r="D1118" s="22"/>
      <c r="E1118" s="22"/>
      <c r="F1118" s="22"/>
      <c r="G1118" s="22"/>
    </row>
    <row r="1119" spans="1:7" x14ac:dyDescent="0.25">
      <c r="A1119" s="22"/>
      <c r="B1119" s="22" t="s">
        <v>573</v>
      </c>
      <c r="C1119" s="22" t="s">
        <v>94</v>
      </c>
      <c r="D1119" s="23">
        <v>2818893.32</v>
      </c>
      <c r="E1119" s="22"/>
      <c r="F1119" s="22"/>
      <c r="G1119" s="22"/>
    </row>
    <row r="1120" spans="1:7" x14ac:dyDescent="0.25">
      <c r="A1120" s="22"/>
      <c r="B1120" s="22"/>
      <c r="C1120" s="22"/>
      <c r="D1120" s="22"/>
      <c r="E1120" s="22"/>
      <c r="F1120" s="22"/>
      <c r="G1120" s="22"/>
    </row>
    <row r="1121" spans="1:7" x14ac:dyDescent="0.25">
      <c r="A1121" s="22"/>
      <c r="B1121" s="22"/>
      <c r="C1121" s="22"/>
      <c r="D1121" s="22"/>
      <c r="E1121" s="22"/>
      <c r="F1121" s="22"/>
      <c r="G1121" s="22"/>
    </row>
    <row r="1122" spans="1:7" x14ac:dyDescent="0.25">
      <c r="A1122" s="22"/>
      <c r="B1122" s="22" t="s">
        <v>581</v>
      </c>
      <c r="C1122" s="22" t="s">
        <v>100</v>
      </c>
      <c r="D1122" s="23">
        <v>4031413.01</v>
      </c>
      <c r="E1122" s="22"/>
      <c r="F1122" s="23">
        <v>209404</v>
      </c>
      <c r="G1122" s="22"/>
    </row>
    <row r="1123" spans="1:7" x14ac:dyDescent="0.25">
      <c r="A1123" s="22"/>
      <c r="B1123" s="22"/>
      <c r="C1123" s="22"/>
      <c r="D1123" s="22"/>
      <c r="E1123" s="22"/>
      <c r="F1123" s="22"/>
      <c r="G1123" s="22"/>
    </row>
    <row r="1124" spans="1:7" x14ac:dyDescent="0.25">
      <c r="A1124" s="22"/>
      <c r="B1124" s="22"/>
      <c r="C1124" s="22"/>
      <c r="D1124" s="22"/>
      <c r="E1124" s="22"/>
      <c r="F1124" s="22"/>
      <c r="G1124" s="22"/>
    </row>
    <row r="1125" spans="1:7" x14ac:dyDescent="0.25">
      <c r="A1125" s="22"/>
      <c r="B1125" s="22" t="s">
        <v>582</v>
      </c>
      <c r="C1125" s="22" t="s">
        <v>392</v>
      </c>
      <c r="D1125" s="23">
        <v>4031413.01</v>
      </c>
      <c r="E1125" s="22"/>
      <c r="F1125" s="23">
        <v>209404</v>
      </c>
      <c r="G1125" s="22"/>
    </row>
    <row r="1126" spans="1:7" x14ac:dyDescent="0.25">
      <c r="A1126" s="22"/>
      <c r="B1126" s="22"/>
      <c r="C1126" s="22"/>
      <c r="D1126" s="22"/>
      <c r="E1126" s="22"/>
      <c r="F1126" s="22"/>
      <c r="G1126" s="22"/>
    </row>
    <row r="1127" spans="1:7" x14ac:dyDescent="0.25">
      <c r="A1127" s="22"/>
      <c r="B1127" s="22"/>
      <c r="C1127" s="22"/>
      <c r="D1127" s="22"/>
      <c r="E1127" s="22"/>
      <c r="F1127" s="22"/>
      <c r="G1127" s="22"/>
    </row>
    <row r="1128" spans="1:7" x14ac:dyDescent="0.25">
      <c r="A1128" s="22"/>
      <c r="B1128" s="22" t="s">
        <v>583</v>
      </c>
      <c r="C1128" s="22" t="s">
        <v>394</v>
      </c>
      <c r="D1128" s="23">
        <v>4031413.01</v>
      </c>
      <c r="E1128" s="22"/>
      <c r="F1128" s="23">
        <v>209404</v>
      </c>
      <c r="G1128" s="22"/>
    </row>
    <row r="1129" spans="1:7" x14ac:dyDescent="0.25">
      <c r="A1129" s="22"/>
      <c r="B1129" s="22"/>
      <c r="C1129" s="22"/>
      <c r="D1129" s="22"/>
      <c r="E1129" s="22"/>
      <c r="F1129" s="22"/>
      <c r="G1129" s="22"/>
    </row>
    <row r="1130" spans="1:7" x14ac:dyDescent="0.25">
      <c r="A1130" s="22"/>
      <c r="B1130" s="22"/>
      <c r="C1130" s="22"/>
      <c r="D1130" s="22"/>
      <c r="E1130" s="22"/>
      <c r="F1130" s="22"/>
      <c r="G1130" s="22"/>
    </row>
    <row r="1131" spans="1:7" x14ac:dyDescent="0.25">
      <c r="A1131" s="22"/>
      <c r="B1131" s="22" t="s">
        <v>584</v>
      </c>
      <c r="C1131" s="22" t="s">
        <v>585</v>
      </c>
      <c r="D1131" s="23">
        <v>4031413.01</v>
      </c>
      <c r="E1131" s="22"/>
      <c r="F1131" s="23">
        <v>209404</v>
      </c>
      <c r="G1131" s="22"/>
    </row>
    <row r="1132" spans="1:7" x14ac:dyDescent="0.25">
      <c r="A1132" s="22"/>
      <c r="B1132" s="22"/>
      <c r="C1132" s="22"/>
      <c r="D1132" s="22"/>
      <c r="E1132" s="22"/>
      <c r="F1132" s="22"/>
      <c r="G1132" s="22"/>
    </row>
    <row r="1133" spans="1:7" x14ac:dyDescent="0.25">
      <c r="A1133" s="22"/>
      <c r="B1133" s="22"/>
      <c r="C1133" s="22"/>
      <c r="D1133" s="22"/>
      <c r="E1133" s="22"/>
      <c r="F1133" s="22"/>
      <c r="G1133" s="22"/>
    </row>
    <row r="1134" spans="1:7" x14ac:dyDescent="0.25">
      <c r="A1134" s="22"/>
      <c r="B1134" s="22" t="s">
        <v>586</v>
      </c>
      <c r="C1134" s="22" t="s">
        <v>587</v>
      </c>
      <c r="D1134" s="23">
        <v>4031413.01</v>
      </c>
      <c r="E1134" s="22"/>
      <c r="F1134" s="23">
        <v>209404</v>
      </c>
      <c r="G1134" s="22"/>
    </row>
    <row r="1135" spans="1:7" x14ac:dyDescent="0.25">
      <c r="A1135" s="22"/>
      <c r="B1135" s="22"/>
      <c r="C1135" s="22"/>
      <c r="D1135" s="22"/>
      <c r="E1135" s="22"/>
      <c r="F1135" s="22"/>
      <c r="G1135" s="22"/>
    </row>
    <row r="1136" spans="1:7" x14ac:dyDescent="0.25">
      <c r="A1136" s="22" t="s">
        <v>182</v>
      </c>
      <c r="B1136" s="22">
        <v>99</v>
      </c>
      <c r="C1136" s="22" t="s">
        <v>588</v>
      </c>
      <c r="D1136" s="22"/>
      <c r="E1136" s="22"/>
      <c r="F1136" s="22"/>
      <c r="G1136" s="22"/>
    </row>
    <row r="1137" spans="1:7" x14ac:dyDescent="0.25">
      <c r="A1137" s="22" t="s">
        <v>184</v>
      </c>
      <c r="B1137" s="22" t="s">
        <v>589</v>
      </c>
      <c r="C1137" s="22" t="s">
        <v>570</v>
      </c>
      <c r="D1137" s="22"/>
      <c r="E1137" s="22"/>
      <c r="F1137" s="22"/>
      <c r="G1137" s="22"/>
    </row>
    <row r="1138" spans="1:7" x14ac:dyDescent="0.25">
      <c r="A1138" s="22" t="s">
        <v>13</v>
      </c>
      <c r="B1138" s="22" t="s">
        <v>590</v>
      </c>
      <c r="C1138" s="22" t="s">
        <v>69</v>
      </c>
      <c r="D1138" s="22"/>
      <c r="E1138" s="22"/>
      <c r="F1138" s="22"/>
      <c r="G1138" s="22"/>
    </row>
    <row r="1139" spans="1:7" x14ac:dyDescent="0.25">
      <c r="A1139" s="22" t="s">
        <v>15</v>
      </c>
      <c r="B1139" s="22" t="s">
        <v>591</v>
      </c>
      <c r="C1139" s="22" t="s">
        <v>71</v>
      </c>
      <c r="D1139" s="22"/>
      <c r="E1139" s="22"/>
      <c r="F1139" s="22"/>
      <c r="G1139" s="22"/>
    </row>
    <row r="1140" spans="1:7" x14ac:dyDescent="0.25">
      <c r="A1140" s="22" t="s">
        <v>18</v>
      </c>
      <c r="B1140" s="22" t="s">
        <v>592</v>
      </c>
      <c r="C1140" s="22" t="s">
        <v>20</v>
      </c>
      <c r="D1140" s="22"/>
      <c r="E1140" s="22"/>
      <c r="F1140" s="22"/>
      <c r="G1140" s="22"/>
    </row>
    <row r="1141" spans="1:7" x14ac:dyDescent="0.25">
      <c r="A1141" s="22" t="s">
        <v>10</v>
      </c>
      <c r="B1141" s="22" t="s">
        <v>592</v>
      </c>
      <c r="C1141" s="22" t="s">
        <v>83</v>
      </c>
      <c r="D1141" s="22"/>
      <c r="E1141" s="22"/>
      <c r="F1141" s="22"/>
      <c r="G1141" s="22"/>
    </row>
    <row r="1142" spans="1:7" x14ac:dyDescent="0.25">
      <c r="A1142" s="22" t="s">
        <v>84</v>
      </c>
      <c r="B1142" s="22" t="s">
        <v>592</v>
      </c>
      <c r="C1142" s="22" t="s">
        <v>85</v>
      </c>
      <c r="D1142" s="22"/>
      <c r="E1142" s="22"/>
      <c r="F1142" s="22"/>
      <c r="G1142" s="22"/>
    </row>
    <row r="1143" spans="1:7" ht="31.5" x14ac:dyDescent="0.25">
      <c r="A1143" s="22" t="s">
        <v>2</v>
      </c>
      <c r="B1143" s="22" t="s">
        <v>593</v>
      </c>
      <c r="C1143" s="22" t="s">
        <v>594</v>
      </c>
      <c r="D1143" s="23">
        <v>2500000</v>
      </c>
      <c r="E1143" s="22"/>
      <c r="F1143" s="23">
        <v>2600000</v>
      </c>
      <c r="G1143" s="23">
        <v>2080000</v>
      </c>
    </row>
    <row r="1144" spans="1:7" x14ac:dyDescent="0.25">
      <c r="A1144" s="22"/>
      <c r="B1144" s="22"/>
      <c r="C1144" s="22"/>
      <c r="D1144" s="22"/>
      <c r="E1144" s="22"/>
      <c r="F1144" s="22"/>
      <c r="G1144" s="22"/>
    </row>
    <row r="1145" spans="1:7" x14ac:dyDescent="0.25">
      <c r="A1145" s="22"/>
      <c r="B1145" s="22" t="s">
        <v>592</v>
      </c>
      <c r="C1145" s="22" t="s">
        <v>92</v>
      </c>
      <c r="D1145" s="23">
        <v>2500000</v>
      </c>
      <c r="E1145" s="22"/>
      <c r="F1145" s="23">
        <v>2600000</v>
      </c>
      <c r="G1145" s="23">
        <v>2080000</v>
      </c>
    </row>
    <row r="1146" spans="1:7" x14ac:dyDescent="0.25">
      <c r="A1146" s="22"/>
      <c r="B1146" s="22"/>
      <c r="C1146" s="22"/>
      <c r="D1146" s="22"/>
      <c r="E1146" s="22"/>
      <c r="F1146" s="22"/>
      <c r="G1146" s="22"/>
    </row>
    <row r="1147" spans="1:7" x14ac:dyDescent="0.25">
      <c r="A1147" s="22"/>
      <c r="B1147" s="22"/>
      <c r="C1147" s="22"/>
      <c r="D1147" s="22"/>
      <c r="E1147" s="22"/>
      <c r="F1147" s="22"/>
      <c r="G1147" s="22"/>
    </row>
    <row r="1148" spans="1:7" x14ac:dyDescent="0.25">
      <c r="A1148" s="22"/>
      <c r="B1148" s="22" t="s">
        <v>592</v>
      </c>
      <c r="C1148" s="22" t="s">
        <v>94</v>
      </c>
      <c r="D1148" s="23">
        <v>2500000</v>
      </c>
      <c r="E1148" s="22"/>
      <c r="F1148" s="23">
        <v>2600000</v>
      </c>
      <c r="G1148" s="23">
        <v>2080000</v>
      </c>
    </row>
    <row r="1149" spans="1:7" x14ac:dyDescent="0.25">
      <c r="A1149" s="22"/>
      <c r="B1149" s="22"/>
      <c r="C1149" s="22"/>
      <c r="D1149" s="22"/>
      <c r="E1149" s="22"/>
      <c r="F1149" s="22"/>
      <c r="G1149" s="22"/>
    </row>
    <row r="1150" spans="1:7" x14ac:dyDescent="0.25">
      <c r="A1150" s="22" t="s">
        <v>10</v>
      </c>
      <c r="B1150" s="22" t="s">
        <v>592</v>
      </c>
      <c r="C1150" s="22" t="s">
        <v>83</v>
      </c>
      <c r="D1150" s="22"/>
      <c r="E1150" s="22"/>
      <c r="F1150" s="22"/>
      <c r="G1150" s="22"/>
    </row>
    <row r="1151" spans="1:7" x14ac:dyDescent="0.25">
      <c r="A1151" s="22" t="s">
        <v>84</v>
      </c>
      <c r="B1151" s="22" t="s">
        <v>592</v>
      </c>
      <c r="C1151" s="22" t="s">
        <v>85</v>
      </c>
      <c r="D1151" s="22"/>
      <c r="E1151" s="22"/>
      <c r="F1151" s="22"/>
      <c r="G1151" s="22"/>
    </row>
    <row r="1152" spans="1:7" ht="31.5" x14ac:dyDescent="0.25">
      <c r="A1152" s="22" t="s">
        <v>2</v>
      </c>
      <c r="B1152" s="22" t="s">
        <v>595</v>
      </c>
      <c r="C1152" s="22" t="s">
        <v>596</v>
      </c>
      <c r="D1152" s="23">
        <v>600000</v>
      </c>
      <c r="E1152" s="22"/>
      <c r="F1152" s="23">
        <v>700000</v>
      </c>
      <c r="G1152" s="23">
        <v>560000</v>
      </c>
    </row>
    <row r="1153" spans="1:7" x14ac:dyDescent="0.25">
      <c r="A1153" s="22"/>
      <c r="B1153" s="22"/>
      <c r="C1153" s="22"/>
      <c r="D1153" s="22"/>
      <c r="E1153" s="22"/>
      <c r="F1153" s="22"/>
      <c r="G1153" s="22"/>
    </row>
    <row r="1154" spans="1:7" x14ac:dyDescent="0.25">
      <c r="A1154" s="22"/>
      <c r="B1154" s="22" t="s">
        <v>592</v>
      </c>
      <c r="C1154" s="22" t="s">
        <v>92</v>
      </c>
      <c r="D1154" s="23">
        <v>600000</v>
      </c>
      <c r="E1154" s="22"/>
      <c r="F1154" s="23">
        <v>700000</v>
      </c>
      <c r="G1154" s="23">
        <v>560000</v>
      </c>
    </row>
    <row r="1155" spans="1:7" x14ac:dyDescent="0.25">
      <c r="A1155" s="22"/>
      <c r="B1155" s="22"/>
      <c r="C1155" s="22"/>
      <c r="D1155" s="22"/>
      <c r="E1155" s="22"/>
      <c r="F1155" s="22"/>
      <c r="G1155" s="22"/>
    </row>
    <row r="1156" spans="1:7" x14ac:dyDescent="0.25">
      <c r="A1156" s="22"/>
      <c r="B1156" s="22"/>
      <c r="C1156" s="22"/>
      <c r="D1156" s="22"/>
      <c r="E1156" s="22"/>
      <c r="F1156" s="22"/>
      <c r="G1156" s="22"/>
    </row>
    <row r="1157" spans="1:7" x14ac:dyDescent="0.25">
      <c r="A1157" s="22"/>
      <c r="B1157" s="22" t="s">
        <v>592</v>
      </c>
      <c r="C1157" s="22" t="s">
        <v>94</v>
      </c>
      <c r="D1157" s="23">
        <v>600000</v>
      </c>
      <c r="E1157" s="22"/>
      <c r="F1157" s="23">
        <v>700000</v>
      </c>
      <c r="G1157" s="23">
        <v>560000</v>
      </c>
    </row>
    <row r="1158" spans="1:7" x14ac:dyDescent="0.25">
      <c r="A1158" s="22"/>
      <c r="B1158" s="22"/>
      <c r="C1158" s="22"/>
      <c r="D1158" s="22"/>
      <c r="E1158" s="22"/>
      <c r="F1158" s="22"/>
      <c r="G1158" s="22"/>
    </row>
    <row r="1159" spans="1:7" x14ac:dyDescent="0.25">
      <c r="A1159" s="22" t="s">
        <v>10</v>
      </c>
      <c r="B1159" s="22" t="s">
        <v>592</v>
      </c>
      <c r="C1159" s="22" t="s">
        <v>83</v>
      </c>
      <c r="D1159" s="22"/>
      <c r="E1159" s="22"/>
      <c r="F1159" s="22"/>
      <c r="G1159" s="22"/>
    </row>
    <row r="1160" spans="1:7" x14ac:dyDescent="0.25">
      <c r="A1160" s="22" t="s">
        <v>84</v>
      </c>
      <c r="B1160" s="22" t="s">
        <v>592</v>
      </c>
      <c r="C1160" s="22" t="s">
        <v>85</v>
      </c>
      <c r="D1160" s="22"/>
      <c r="E1160" s="22"/>
      <c r="F1160" s="22"/>
      <c r="G1160" s="22"/>
    </row>
    <row r="1161" spans="1:7" x14ac:dyDescent="0.25">
      <c r="A1161" s="22" t="s">
        <v>2</v>
      </c>
      <c r="B1161" s="22" t="s">
        <v>597</v>
      </c>
      <c r="C1161" s="22" t="s">
        <v>598</v>
      </c>
      <c r="D1161" s="23">
        <v>60000</v>
      </c>
      <c r="E1161" s="23">
        <v>8209.42</v>
      </c>
      <c r="F1161" s="23">
        <v>70000</v>
      </c>
      <c r="G1161" s="23">
        <v>62567.53</v>
      </c>
    </row>
    <row r="1162" spans="1:7" ht="31.5" x14ac:dyDescent="0.25">
      <c r="A1162" s="22" t="s">
        <v>2</v>
      </c>
      <c r="B1162" s="22" t="s">
        <v>599</v>
      </c>
      <c r="C1162" s="22" t="s">
        <v>600</v>
      </c>
      <c r="D1162" s="22"/>
      <c r="E1162" s="22"/>
      <c r="F1162" s="22"/>
      <c r="G1162" s="22"/>
    </row>
    <row r="1163" spans="1:7" x14ac:dyDescent="0.25">
      <c r="A1163" s="22" t="s">
        <v>2</v>
      </c>
      <c r="B1163" s="22" t="s">
        <v>601</v>
      </c>
      <c r="C1163" s="22" t="s">
        <v>602</v>
      </c>
      <c r="D1163" s="22"/>
      <c r="E1163" s="22"/>
      <c r="F1163" s="22"/>
      <c r="G1163" s="22"/>
    </row>
    <row r="1164" spans="1:7" x14ac:dyDescent="0.25">
      <c r="A1164" s="22"/>
      <c r="B1164" s="22"/>
      <c r="C1164" s="22"/>
      <c r="D1164" s="22"/>
      <c r="E1164" s="22"/>
      <c r="F1164" s="22"/>
      <c r="G1164" s="22"/>
    </row>
    <row r="1165" spans="1:7" x14ac:dyDescent="0.25">
      <c r="A1165" s="22"/>
      <c r="B1165" s="22" t="s">
        <v>592</v>
      </c>
      <c r="C1165" s="22" t="s">
        <v>92</v>
      </c>
      <c r="D1165" s="23">
        <v>60000</v>
      </c>
      <c r="E1165" s="23">
        <v>8209.42</v>
      </c>
      <c r="F1165" s="23">
        <v>70000</v>
      </c>
      <c r="G1165" s="23">
        <v>62567.53</v>
      </c>
    </row>
    <row r="1166" spans="1:7" x14ac:dyDescent="0.25">
      <c r="A1166" s="22"/>
      <c r="B1166" s="22"/>
      <c r="C1166" s="22"/>
      <c r="D1166" s="22"/>
      <c r="E1166" s="22"/>
      <c r="F1166" s="22"/>
      <c r="G1166" s="22"/>
    </row>
    <row r="1167" spans="1:7" x14ac:dyDescent="0.25">
      <c r="A1167" s="22"/>
      <c r="B1167" s="22"/>
      <c r="C1167" s="22"/>
      <c r="D1167" s="22"/>
      <c r="E1167" s="22"/>
      <c r="F1167" s="22"/>
      <c r="G1167" s="22"/>
    </row>
    <row r="1168" spans="1:7" x14ac:dyDescent="0.25">
      <c r="A1168" s="22"/>
      <c r="B1168" s="22" t="s">
        <v>592</v>
      </c>
      <c r="C1168" s="22" t="s">
        <v>94</v>
      </c>
      <c r="D1168" s="23">
        <v>60000</v>
      </c>
      <c r="E1168" s="23">
        <v>8209.42</v>
      </c>
      <c r="F1168" s="23">
        <v>70000</v>
      </c>
      <c r="G1168" s="23">
        <v>62567.53</v>
      </c>
    </row>
    <row r="1169" spans="1:7" x14ac:dyDescent="0.25">
      <c r="A1169" s="22"/>
      <c r="B1169" s="22"/>
      <c r="C1169" s="22"/>
      <c r="D1169" s="22"/>
      <c r="E1169" s="22"/>
      <c r="F1169" s="22"/>
      <c r="G1169" s="22"/>
    </row>
    <row r="1170" spans="1:7" x14ac:dyDescent="0.25">
      <c r="A1170" s="22"/>
      <c r="B1170" s="22"/>
      <c r="C1170" s="22"/>
      <c r="D1170" s="22"/>
      <c r="E1170" s="22"/>
      <c r="F1170" s="22"/>
      <c r="G1170" s="22"/>
    </row>
    <row r="1171" spans="1:7" x14ac:dyDescent="0.25">
      <c r="A1171" s="22"/>
      <c r="B1171" s="22" t="s">
        <v>603</v>
      </c>
      <c r="C1171" s="22" t="s">
        <v>121</v>
      </c>
      <c r="D1171" s="23">
        <v>3160000</v>
      </c>
      <c r="E1171" s="23">
        <v>8209.42</v>
      </c>
      <c r="F1171" s="23">
        <v>3370000</v>
      </c>
      <c r="G1171" s="23">
        <v>2702567.53</v>
      </c>
    </row>
    <row r="1172" spans="1:7" x14ac:dyDescent="0.25">
      <c r="A1172" s="22"/>
      <c r="B1172" s="22"/>
      <c r="C1172" s="22"/>
      <c r="D1172" s="22"/>
      <c r="E1172" s="22"/>
      <c r="F1172" s="22"/>
      <c r="G1172" s="22"/>
    </row>
    <row r="1173" spans="1:7" x14ac:dyDescent="0.25">
      <c r="A1173" s="22" t="s">
        <v>18</v>
      </c>
      <c r="B1173" s="22" t="s">
        <v>604</v>
      </c>
      <c r="C1173" s="22" t="s">
        <v>20</v>
      </c>
      <c r="D1173" s="22"/>
      <c r="E1173" s="22"/>
      <c r="F1173" s="22"/>
      <c r="G1173" s="22"/>
    </row>
    <row r="1174" spans="1:7" x14ac:dyDescent="0.25">
      <c r="A1174" s="22" t="s">
        <v>10</v>
      </c>
      <c r="B1174" s="22" t="s">
        <v>604</v>
      </c>
      <c r="C1174" s="22" t="s">
        <v>83</v>
      </c>
      <c r="D1174" s="22"/>
      <c r="E1174" s="22"/>
      <c r="F1174" s="22"/>
      <c r="G1174" s="22"/>
    </row>
    <row r="1175" spans="1:7" x14ac:dyDescent="0.25">
      <c r="A1175" s="22" t="s">
        <v>84</v>
      </c>
      <c r="B1175" s="22" t="s">
        <v>604</v>
      </c>
      <c r="C1175" s="22" t="s">
        <v>85</v>
      </c>
      <c r="D1175" s="22"/>
      <c r="E1175" s="22"/>
      <c r="F1175" s="22"/>
      <c r="G1175" s="22"/>
    </row>
    <row r="1176" spans="1:7" ht="31.5" x14ac:dyDescent="0.25">
      <c r="A1176" s="22" t="s">
        <v>2</v>
      </c>
      <c r="B1176" s="22" t="s">
        <v>605</v>
      </c>
      <c r="C1176" s="22" t="s">
        <v>606</v>
      </c>
      <c r="D1176" s="23">
        <v>2200000</v>
      </c>
      <c r="E1176" s="23">
        <v>24609.42</v>
      </c>
      <c r="F1176" s="23">
        <v>2310000</v>
      </c>
      <c r="G1176" s="23">
        <v>1867687.53</v>
      </c>
    </row>
    <row r="1177" spans="1:7" x14ac:dyDescent="0.25">
      <c r="A1177" s="22"/>
      <c r="B1177" s="22"/>
      <c r="C1177" s="22"/>
      <c r="D1177" s="22"/>
      <c r="E1177" s="22"/>
      <c r="F1177" s="22"/>
      <c r="G1177" s="22"/>
    </row>
    <row r="1178" spans="1:7" x14ac:dyDescent="0.25">
      <c r="A1178" s="22"/>
      <c r="B1178" s="22" t="s">
        <v>604</v>
      </c>
      <c r="C1178" s="22" t="s">
        <v>92</v>
      </c>
      <c r="D1178" s="23">
        <v>2200000</v>
      </c>
      <c r="E1178" s="23">
        <v>24609.42</v>
      </c>
      <c r="F1178" s="23">
        <v>2310000</v>
      </c>
      <c r="G1178" s="23">
        <v>1867687.53</v>
      </c>
    </row>
    <row r="1179" spans="1:7" x14ac:dyDescent="0.25">
      <c r="A1179" s="22"/>
      <c r="B1179" s="22"/>
      <c r="C1179" s="22"/>
      <c r="D1179" s="22"/>
      <c r="E1179" s="22"/>
      <c r="F1179" s="22"/>
      <c r="G1179" s="22"/>
    </row>
    <row r="1180" spans="1:7" x14ac:dyDescent="0.25">
      <c r="A1180" s="22"/>
      <c r="B1180" s="22"/>
      <c r="C1180" s="22"/>
      <c r="D1180" s="22"/>
      <c r="E1180" s="22"/>
      <c r="F1180" s="22"/>
      <c r="G1180" s="22"/>
    </row>
    <row r="1181" spans="1:7" x14ac:dyDescent="0.25">
      <c r="A1181" s="22"/>
      <c r="B1181" s="22" t="s">
        <v>604</v>
      </c>
      <c r="C1181" s="22" t="s">
        <v>94</v>
      </c>
      <c r="D1181" s="23">
        <v>2200000</v>
      </c>
      <c r="E1181" s="23">
        <v>24609.42</v>
      </c>
      <c r="F1181" s="23">
        <v>2310000</v>
      </c>
      <c r="G1181" s="23">
        <v>1867687.53</v>
      </c>
    </row>
    <row r="1182" spans="1:7" x14ac:dyDescent="0.25">
      <c r="A1182" s="22"/>
      <c r="B1182" s="22"/>
      <c r="C1182" s="22"/>
      <c r="D1182" s="22"/>
      <c r="E1182" s="22"/>
      <c r="F1182" s="22"/>
      <c r="G1182" s="22"/>
    </row>
    <row r="1183" spans="1:7" x14ac:dyDescent="0.25">
      <c r="A1183" s="22" t="s">
        <v>10</v>
      </c>
      <c r="B1183" s="22" t="s">
        <v>604</v>
      </c>
      <c r="C1183" s="22" t="s">
        <v>83</v>
      </c>
      <c r="D1183" s="22"/>
      <c r="E1183" s="22"/>
      <c r="F1183" s="22"/>
      <c r="G1183" s="22"/>
    </row>
    <row r="1184" spans="1:7" x14ac:dyDescent="0.25">
      <c r="A1184" s="22" t="s">
        <v>84</v>
      </c>
      <c r="B1184" s="22" t="s">
        <v>604</v>
      </c>
      <c r="C1184" s="22" t="s">
        <v>85</v>
      </c>
      <c r="D1184" s="22"/>
      <c r="E1184" s="22"/>
      <c r="F1184" s="22"/>
      <c r="G1184" s="22"/>
    </row>
    <row r="1185" spans="1:7" ht="31.5" x14ac:dyDescent="0.25">
      <c r="A1185" s="22" t="s">
        <v>2</v>
      </c>
      <c r="B1185" s="22" t="s">
        <v>605</v>
      </c>
      <c r="C1185" s="22" t="s">
        <v>607</v>
      </c>
      <c r="D1185" s="23">
        <v>120000</v>
      </c>
      <c r="E1185" s="22"/>
      <c r="F1185" s="23">
        <v>150000</v>
      </c>
      <c r="G1185" s="23">
        <v>120000</v>
      </c>
    </row>
    <row r="1186" spans="1:7" x14ac:dyDescent="0.25">
      <c r="A1186" s="22"/>
      <c r="B1186" s="22"/>
      <c r="C1186" s="22"/>
      <c r="D1186" s="22"/>
      <c r="E1186" s="22"/>
      <c r="F1186" s="22"/>
      <c r="G1186" s="22"/>
    </row>
    <row r="1187" spans="1:7" x14ac:dyDescent="0.25">
      <c r="A1187" s="22"/>
      <c r="B1187" s="22" t="s">
        <v>604</v>
      </c>
      <c r="C1187" s="22" t="s">
        <v>92</v>
      </c>
      <c r="D1187" s="23">
        <v>120000</v>
      </c>
      <c r="E1187" s="22"/>
      <c r="F1187" s="23">
        <v>150000</v>
      </c>
      <c r="G1187" s="23">
        <v>120000</v>
      </c>
    </row>
    <row r="1188" spans="1:7" x14ac:dyDescent="0.25">
      <c r="A1188" s="22"/>
      <c r="B1188" s="22"/>
      <c r="C1188" s="22"/>
      <c r="D1188" s="22"/>
      <c r="E1188" s="22"/>
      <c r="F1188" s="22"/>
      <c r="G1188" s="22"/>
    </row>
    <row r="1189" spans="1:7" x14ac:dyDescent="0.25">
      <c r="A1189" s="22"/>
      <c r="B1189" s="22"/>
      <c r="C1189" s="22"/>
      <c r="D1189" s="22"/>
      <c r="E1189" s="22"/>
      <c r="F1189" s="22"/>
      <c r="G1189" s="22"/>
    </row>
    <row r="1190" spans="1:7" x14ac:dyDescent="0.25">
      <c r="A1190" s="22"/>
      <c r="B1190" s="22" t="s">
        <v>604</v>
      </c>
      <c r="C1190" s="22" t="s">
        <v>94</v>
      </c>
      <c r="D1190" s="23">
        <v>120000</v>
      </c>
      <c r="E1190" s="22"/>
      <c r="F1190" s="23">
        <v>150000</v>
      </c>
      <c r="G1190" s="23">
        <v>120000</v>
      </c>
    </row>
    <row r="1191" spans="1:7" x14ac:dyDescent="0.25">
      <c r="A1191" s="22"/>
      <c r="B1191" s="22"/>
      <c r="C1191" s="22"/>
      <c r="D1191" s="22"/>
      <c r="E1191" s="22"/>
      <c r="F1191" s="22"/>
      <c r="G1191" s="22"/>
    </row>
    <row r="1192" spans="1:7" x14ac:dyDescent="0.25">
      <c r="A1192" s="22"/>
      <c r="B1192" s="22"/>
      <c r="C1192" s="22"/>
      <c r="D1192" s="22"/>
      <c r="E1192" s="22"/>
      <c r="F1192" s="22"/>
      <c r="G1192" s="22"/>
    </row>
    <row r="1193" spans="1:7" x14ac:dyDescent="0.25">
      <c r="A1193" s="22"/>
      <c r="B1193" s="22" t="s">
        <v>608</v>
      </c>
      <c r="C1193" s="22" t="s">
        <v>145</v>
      </c>
      <c r="D1193" s="23">
        <v>2320000</v>
      </c>
      <c r="E1193" s="23">
        <v>24609.42</v>
      </c>
      <c r="F1193" s="23">
        <v>2460000</v>
      </c>
      <c r="G1193" s="23">
        <v>1987687.53</v>
      </c>
    </row>
    <row r="1194" spans="1:7" x14ac:dyDescent="0.25">
      <c r="A1194" s="22"/>
      <c r="B1194" s="22"/>
      <c r="C1194" s="22"/>
      <c r="D1194" s="22"/>
      <c r="E1194" s="22"/>
      <c r="F1194" s="22"/>
      <c r="G1194" s="22"/>
    </row>
    <row r="1195" spans="1:7" x14ac:dyDescent="0.25">
      <c r="A1195" s="22" t="s">
        <v>18</v>
      </c>
      <c r="B1195" s="22" t="s">
        <v>609</v>
      </c>
      <c r="C1195" s="22" t="s">
        <v>20</v>
      </c>
      <c r="D1195" s="22"/>
      <c r="E1195" s="22"/>
      <c r="F1195" s="22"/>
      <c r="G1195" s="22"/>
    </row>
    <row r="1196" spans="1:7" x14ac:dyDescent="0.25">
      <c r="A1196" s="22" t="s">
        <v>10</v>
      </c>
      <c r="B1196" s="22" t="s">
        <v>609</v>
      </c>
      <c r="C1196" s="22" t="s">
        <v>83</v>
      </c>
      <c r="D1196" s="22"/>
      <c r="E1196" s="22"/>
      <c r="F1196" s="22"/>
      <c r="G1196" s="22"/>
    </row>
    <row r="1197" spans="1:7" x14ac:dyDescent="0.25">
      <c r="A1197" s="22" t="s">
        <v>84</v>
      </c>
      <c r="B1197" s="22" t="s">
        <v>609</v>
      </c>
      <c r="C1197" s="22" t="s">
        <v>85</v>
      </c>
      <c r="D1197" s="22"/>
      <c r="E1197" s="22"/>
      <c r="F1197" s="22"/>
      <c r="G1197" s="22"/>
    </row>
    <row r="1198" spans="1:7" x14ac:dyDescent="0.25">
      <c r="A1198" s="22" t="s">
        <v>2</v>
      </c>
      <c r="B1198" s="22" t="s">
        <v>610</v>
      </c>
      <c r="C1198" s="22" t="s">
        <v>611</v>
      </c>
      <c r="D1198" s="23">
        <v>19819.240000000002</v>
      </c>
      <c r="E1198" s="24">
        <v>812.26</v>
      </c>
      <c r="F1198" s="23">
        <v>20000</v>
      </c>
      <c r="G1198" s="23">
        <v>16649.8</v>
      </c>
    </row>
    <row r="1199" spans="1:7" x14ac:dyDescent="0.25">
      <c r="A1199" s="22"/>
      <c r="B1199" s="22"/>
      <c r="C1199" s="22"/>
      <c r="D1199" s="22"/>
      <c r="E1199" s="22"/>
      <c r="F1199" s="22"/>
      <c r="G1199" s="22"/>
    </row>
    <row r="1200" spans="1:7" x14ac:dyDescent="0.25">
      <c r="A1200" s="22"/>
      <c r="B1200" s="22" t="s">
        <v>609</v>
      </c>
      <c r="C1200" s="22" t="s">
        <v>92</v>
      </c>
      <c r="D1200" s="23">
        <v>19819.240000000002</v>
      </c>
      <c r="E1200" s="24">
        <v>812.26</v>
      </c>
      <c r="F1200" s="23">
        <v>20000</v>
      </c>
      <c r="G1200" s="23">
        <v>16649.8</v>
      </c>
    </row>
    <row r="1201" spans="1:7" x14ac:dyDescent="0.25">
      <c r="A1201" s="22"/>
      <c r="B1201" s="22"/>
      <c r="C1201" s="22"/>
      <c r="D1201" s="22"/>
      <c r="E1201" s="22"/>
      <c r="F1201" s="22"/>
      <c r="G1201" s="22"/>
    </row>
    <row r="1202" spans="1:7" x14ac:dyDescent="0.25">
      <c r="A1202" s="22"/>
      <c r="B1202" s="22"/>
      <c r="C1202" s="22"/>
      <c r="D1202" s="22"/>
      <c r="E1202" s="22"/>
      <c r="F1202" s="22"/>
      <c r="G1202" s="22"/>
    </row>
    <row r="1203" spans="1:7" x14ac:dyDescent="0.25">
      <c r="A1203" s="22"/>
      <c r="B1203" s="22" t="s">
        <v>609</v>
      </c>
      <c r="C1203" s="22" t="s">
        <v>94</v>
      </c>
      <c r="D1203" s="23">
        <v>19819.240000000002</v>
      </c>
      <c r="E1203" s="24">
        <v>812.26</v>
      </c>
      <c r="F1203" s="23">
        <v>20000</v>
      </c>
      <c r="G1203" s="23">
        <v>16649.8</v>
      </c>
    </row>
    <row r="1204" spans="1:7" x14ac:dyDescent="0.25">
      <c r="A1204" s="22"/>
      <c r="B1204" s="22"/>
      <c r="C1204" s="22"/>
      <c r="D1204" s="22"/>
      <c r="E1204" s="22"/>
      <c r="F1204" s="22"/>
      <c r="G1204" s="22"/>
    </row>
    <row r="1205" spans="1:7" x14ac:dyDescent="0.25">
      <c r="A1205" s="22" t="s">
        <v>10</v>
      </c>
      <c r="B1205" s="22" t="s">
        <v>609</v>
      </c>
      <c r="C1205" s="22" t="s">
        <v>83</v>
      </c>
      <c r="D1205" s="22"/>
      <c r="E1205" s="22"/>
      <c r="F1205" s="22"/>
      <c r="G1205" s="22"/>
    </row>
    <row r="1206" spans="1:7" x14ac:dyDescent="0.25">
      <c r="A1206" s="22" t="s">
        <v>84</v>
      </c>
      <c r="B1206" s="22" t="s">
        <v>609</v>
      </c>
      <c r="C1206" s="22" t="s">
        <v>85</v>
      </c>
      <c r="D1206" s="22"/>
      <c r="E1206" s="22"/>
      <c r="F1206" s="22"/>
      <c r="G1206" s="22"/>
    </row>
    <row r="1207" spans="1:7" x14ac:dyDescent="0.25">
      <c r="A1207" s="22" t="s">
        <v>2</v>
      </c>
      <c r="B1207" s="22" t="s">
        <v>612</v>
      </c>
      <c r="C1207" s="22" t="s">
        <v>613</v>
      </c>
      <c r="D1207" s="23">
        <v>10000</v>
      </c>
      <c r="E1207" s="22"/>
      <c r="F1207" s="23">
        <v>10000</v>
      </c>
      <c r="G1207" s="23">
        <v>8000</v>
      </c>
    </row>
    <row r="1208" spans="1:7" x14ac:dyDescent="0.25">
      <c r="A1208" s="22"/>
      <c r="B1208" s="22"/>
      <c r="C1208" s="22"/>
      <c r="D1208" s="22"/>
      <c r="E1208" s="22"/>
      <c r="F1208" s="22"/>
      <c r="G1208" s="22"/>
    </row>
    <row r="1209" spans="1:7" x14ac:dyDescent="0.25">
      <c r="A1209" s="22"/>
      <c r="B1209" s="22" t="s">
        <v>609</v>
      </c>
      <c r="C1209" s="22" t="s">
        <v>92</v>
      </c>
      <c r="D1209" s="23">
        <v>10000</v>
      </c>
      <c r="E1209" s="22"/>
      <c r="F1209" s="23">
        <v>10000</v>
      </c>
      <c r="G1209" s="23">
        <v>8000</v>
      </c>
    </row>
    <row r="1210" spans="1:7" x14ac:dyDescent="0.25">
      <c r="A1210" s="22"/>
      <c r="B1210" s="22"/>
      <c r="C1210" s="22"/>
      <c r="D1210" s="22"/>
      <c r="E1210" s="22"/>
      <c r="F1210" s="22"/>
      <c r="G1210" s="22"/>
    </row>
    <row r="1211" spans="1:7" x14ac:dyDescent="0.25">
      <c r="A1211" s="22"/>
      <c r="B1211" s="22"/>
      <c r="C1211" s="22"/>
      <c r="D1211" s="22"/>
      <c r="E1211" s="22"/>
      <c r="F1211" s="22"/>
      <c r="G1211" s="22"/>
    </row>
    <row r="1212" spans="1:7" x14ac:dyDescent="0.25">
      <c r="A1212" s="22"/>
      <c r="B1212" s="22" t="s">
        <v>609</v>
      </c>
      <c r="C1212" s="22" t="s">
        <v>94</v>
      </c>
      <c r="D1212" s="23">
        <v>10000</v>
      </c>
      <c r="E1212" s="22"/>
      <c r="F1212" s="23">
        <v>10000</v>
      </c>
      <c r="G1212" s="23">
        <v>8000</v>
      </c>
    </row>
    <row r="1213" spans="1:7" x14ac:dyDescent="0.25">
      <c r="A1213" s="22"/>
      <c r="B1213" s="22"/>
      <c r="C1213" s="22"/>
      <c r="D1213" s="22"/>
      <c r="E1213" s="22"/>
      <c r="F1213" s="22"/>
      <c r="G1213" s="22"/>
    </row>
    <row r="1214" spans="1:7" x14ac:dyDescent="0.25">
      <c r="A1214" s="22" t="s">
        <v>10</v>
      </c>
      <c r="B1214" s="22" t="s">
        <v>609</v>
      </c>
      <c r="C1214" s="22" t="s">
        <v>83</v>
      </c>
      <c r="D1214" s="22"/>
      <c r="E1214" s="22"/>
      <c r="F1214" s="22"/>
      <c r="G1214" s="22"/>
    </row>
    <row r="1215" spans="1:7" x14ac:dyDescent="0.25">
      <c r="A1215" s="22" t="s">
        <v>84</v>
      </c>
      <c r="B1215" s="22" t="s">
        <v>609</v>
      </c>
      <c r="C1215" s="22" t="s">
        <v>85</v>
      </c>
      <c r="D1215" s="22"/>
      <c r="E1215" s="22"/>
      <c r="F1215" s="22"/>
      <c r="G1215" s="22"/>
    </row>
    <row r="1216" spans="1:7" x14ac:dyDescent="0.25">
      <c r="A1216" s="22" t="s">
        <v>2</v>
      </c>
      <c r="B1216" s="22" t="s">
        <v>614</v>
      </c>
      <c r="C1216" s="22" t="s">
        <v>615</v>
      </c>
      <c r="D1216" s="22"/>
      <c r="E1216" s="22"/>
      <c r="F1216" s="22"/>
      <c r="G1216" s="22"/>
    </row>
    <row r="1217" spans="1:7" x14ac:dyDescent="0.25">
      <c r="A1217" s="22" t="s">
        <v>2</v>
      </c>
      <c r="B1217" s="22" t="s">
        <v>616</v>
      </c>
      <c r="C1217" s="22" t="s">
        <v>617</v>
      </c>
      <c r="D1217" s="24">
        <v>85.25</v>
      </c>
      <c r="E1217" s="22"/>
      <c r="F1217" s="23">
        <v>1000</v>
      </c>
      <c r="G1217" s="24">
        <v>800</v>
      </c>
    </row>
    <row r="1218" spans="1:7" x14ac:dyDescent="0.25">
      <c r="A1218" s="22"/>
      <c r="B1218" s="22"/>
      <c r="C1218" s="22"/>
      <c r="D1218" s="22"/>
      <c r="E1218" s="22"/>
      <c r="F1218" s="22"/>
      <c r="G1218" s="22"/>
    </row>
    <row r="1219" spans="1:7" x14ac:dyDescent="0.25">
      <c r="A1219" s="22"/>
      <c r="B1219" s="22" t="s">
        <v>609</v>
      </c>
      <c r="C1219" s="22" t="s">
        <v>92</v>
      </c>
      <c r="D1219" s="24">
        <v>85.25</v>
      </c>
      <c r="E1219" s="22"/>
      <c r="F1219" s="23">
        <v>1000</v>
      </c>
      <c r="G1219" s="24">
        <v>800</v>
      </c>
    </row>
    <row r="1220" spans="1:7" x14ac:dyDescent="0.25">
      <c r="A1220" s="22"/>
      <c r="B1220" s="22"/>
      <c r="C1220" s="22"/>
      <c r="D1220" s="22"/>
      <c r="E1220" s="22"/>
      <c r="F1220" s="22"/>
      <c r="G1220" s="22"/>
    </row>
    <row r="1221" spans="1:7" x14ac:dyDescent="0.25">
      <c r="A1221" s="22"/>
      <c r="B1221" s="22"/>
      <c r="C1221" s="22"/>
      <c r="D1221" s="22"/>
      <c r="E1221" s="22"/>
      <c r="F1221" s="22"/>
      <c r="G1221" s="22"/>
    </row>
    <row r="1222" spans="1:7" x14ac:dyDescent="0.25">
      <c r="A1222" s="22"/>
      <c r="B1222" s="22" t="s">
        <v>609</v>
      </c>
      <c r="C1222" s="22" t="s">
        <v>94</v>
      </c>
      <c r="D1222" s="24">
        <v>85.25</v>
      </c>
      <c r="E1222" s="22"/>
      <c r="F1222" s="23">
        <v>1000</v>
      </c>
      <c r="G1222" s="24">
        <v>800</v>
      </c>
    </row>
    <row r="1223" spans="1:7" x14ac:dyDescent="0.25">
      <c r="A1223" s="22"/>
      <c r="B1223" s="22"/>
      <c r="C1223" s="22"/>
      <c r="D1223" s="22"/>
      <c r="E1223" s="22"/>
      <c r="F1223" s="22"/>
      <c r="G1223" s="22"/>
    </row>
    <row r="1224" spans="1:7" x14ac:dyDescent="0.25">
      <c r="A1224" s="22"/>
      <c r="B1224" s="22"/>
      <c r="C1224" s="22"/>
      <c r="D1224" s="22"/>
      <c r="E1224" s="22"/>
      <c r="F1224" s="22"/>
      <c r="G1224" s="22"/>
    </row>
    <row r="1225" spans="1:7" x14ac:dyDescent="0.25">
      <c r="A1225" s="22"/>
      <c r="B1225" s="22" t="s">
        <v>618</v>
      </c>
      <c r="C1225" s="22" t="s">
        <v>126</v>
      </c>
      <c r="D1225" s="23">
        <v>29904.49</v>
      </c>
      <c r="E1225" s="24">
        <v>812.26</v>
      </c>
      <c r="F1225" s="23">
        <v>31000</v>
      </c>
      <c r="G1225" s="23">
        <v>25449.8</v>
      </c>
    </row>
    <row r="1226" spans="1:7" x14ac:dyDescent="0.25">
      <c r="A1226" s="22"/>
      <c r="B1226" s="22"/>
      <c r="C1226" s="22"/>
      <c r="D1226" s="22"/>
      <c r="E1226" s="22"/>
      <c r="F1226" s="22"/>
      <c r="G1226" s="22"/>
    </row>
    <row r="1227" spans="1:7" x14ac:dyDescent="0.25">
      <c r="A1227" s="22"/>
      <c r="B1227" s="22"/>
      <c r="C1227" s="22"/>
      <c r="D1227" s="22"/>
      <c r="E1227" s="22"/>
      <c r="F1227" s="22"/>
      <c r="G1227" s="22"/>
    </row>
    <row r="1228" spans="1:7" x14ac:dyDescent="0.25">
      <c r="A1228" s="22"/>
      <c r="B1228" s="22" t="s">
        <v>619</v>
      </c>
      <c r="C1228" s="22" t="s">
        <v>113</v>
      </c>
      <c r="D1228" s="23">
        <v>5509904.4900000002</v>
      </c>
      <c r="E1228" s="23">
        <v>33631.1</v>
      </c>
      <c r="F1228" s="23">
        <v>5861000</v>
      </c>
      <c r="G1228" s="23">
        <v>4715704.8600000003</v>
      </c>
    </row>
    <row r="1229" spans="1:7" x14ac:dyDescent="0.25">
      <c r="A1229" s="22"/>
      <c r="B1229" s="22"/>
      <c r="C1229" s="22"/>
      <c r="D1229" s="22"/>
      <c r="E1229" s="22"/>
      <c r="F1229" s="22"/>
      <c r="G1229" s="22"/>
    </row>
    <row r="1230" spans="1:7" x14ac:dyDescent="0.25">
      <c r="A1230" s="22"/>
      <c r="B1230" s="22"/>
      <c r="C1230" s="22"/>
      <c r="D1230" s="22"/>
      <c r="E1230" s="22"/>
      <c r="F1230" s="22"/>
      <c r="G1230" s="22"/>
    </row>
    <row r="1231" spans="1:7" x14ac:dyDescent="0.25">
      <c r="A1231" s="22"/>
      <c r="B1231" s="22" t="s">
        <v>620</v>
      </c>
      <c r="C1231" s="22" t="s">
        <v>621</v>
      </c>
      <c r="D1231" s="23">
        <v>5509904.4900000002</v>
      </c>
      <c r="E1231" s="23">
        <v>33631.1</v>
      </c>
      <c r="F1231" s="23">
        <v>5861000</v>
      </c>
      <c r="G1231" s="23">
        <v>4715704.8600000003</v>
      </c>
    </row>
    <row r="1232" spans="1:7" x14ac:dyDescent="0.25">
      <c r="A1232" s="22"/>
      <c r="B1232" s="22"/>
      <c r="C1232" s="22"/>
      <c r="D1232" s="22"/>
      <c r="E1232" s="22"/>
      <c r="F1232" s="22"/>
      <c r="G1232" s="22"/>
    </row>
    <row r="1233" spans="1:7" x14ac:dyDescent="0.25">
      <c r="A1233" s="22"/>
      <c r="B1233" s="22"/>
      <c r="C1233" s="22"/>
      <c r="D1233" s="22"/>
      <c r="E1233" s="22"/>
      <c r="F1233" s="22"/>
      <c r="G1233" s="22"/>
    </row>
    <row r="1234" spans="1:7" x14ac:dyDescent="0.25">
      <c r="A1234" s="22"/>
      <c r="B1234" s="22" t="s">
        <v>622</v>
      </c>
      <c r="C1234" s="22" t="s">
        <v>585</v>
      </c>
      <c r="D1234" s="23">
        <v>5509904.4900000002</v>
      </c>
      <c r="E1234" s="23">
        <v>33631.1</v>
      </c>
      <c r="F1234" s="23">
        <v>5861000</v>
      </c>
      <c r="G1234" s="23">
        <v>4715704.8600000003</v>
      </c>
    </row>
    <row r="1235" spans="1:7" x14ac:dyDescent="0.25">
      <c r="A1235" s="22"/>
      <c r="B1235" s="22"/>
      <c r="C1235" s="22"/>
      <c r="D1235" s="22"/>
      <c r="E1235" s="22"/>
      <c r="F1235" s="22"/>
      <c r="G1235" s="22"/>
    </row>
    <row r="1236" spans="1:7" x14ac:dyDescent="0.25">
      <c r="A1236" s="22"/>
      <c r="B1236" s="22"/>
      <c r="C1236" s="22"/>
      <c r="D1236" s="22"/>
      <c r="E1236" s="22"/>
      <c r="F1236" s="22"/>
      <c r="G1236" s="22"/>
    </row>
    <row r="1237" spans="1:7" x14ac:dyDescent="0.25">
      <c r="A1237" s="22"/>
      <c r="B1237" s="22" t="s">
        <v>623</v>
      </c>
      <c r="C1237" s="22" t="s">
        <v>624</v>
      </c>
      <c r="D1237" s="23">
        <v>5509904.4900000002</v>
      </c>
      <c r="E1237" s="23">
        <v>33631.1</v>
      </c>
      <c r="F1237" s="23">
        <v>5861000</v>
      </c>
      <c r="G1237" s="23">
        <v>4715704.8600000003</v>
      </c>
    </row>
    <row r="1238" spans="1:7" x14ac:dyDescent="0.25">
      <c r="A1238" s="22"/>
      <c r="B1238" s="22"/>
      <c r="C1238" s="22"/>
      <c r="D1238" s="22"/>
      <c r="E1238" s="22"/>
      <c r="F1238" s="22"/>
      <c r="G1238" s="22"/>
    </row>
    <row r="1239" spans="1:7" x14ac:dyDescent="0.25">
      <c r="A1239" s="22"/>
      <c r="B1239" s="22"/>
      <c r="C1239" s="22"/>
      <c r="D1239" s="22"/>
      <c r="E1239" s="22"/>
      <c r="F1239" s="22"/>
      <c r="G1239" s="22"/>
    </row>
    <row r="1240" spans="1:7" s="12" customFormat="1" x14ac:dyDescent="0.25">
      <c r="A1240" s="25"/>
      <c r="B1240" s="25" t="s">
        <v>625</v>
      </c>
      <c r="C1240" s="25" t="s">
        <v>75</v>
      </c>
      <c r="D1240" s="26">
        <v>37357814.560000002</v>
      </c>
      <c r="E1240" s="26">
        <v>11870970.550000001</v>
      </c>
      <c r="F1240" s="26">
        <v>27231575</v>
      </c>
      <c r="G1240" s="26">
        <v>31114513</v>
      </c>
    </row>
    <row r="1241" spans="1:7" x14ac:dyDescent="0.25">
      <c r="A1241" s="22"/>
      <c r="B1241" s="22"/>
      <c r="C1241" s="22"/>
      <c r="D1241" s="22"/>
      <c r="E1241" s="22"/>
      <c r="F1241" s="22"/>
      <c r="G1241" s="22"/>
    </row>
    <row r="1249" s="2" customFormat="1" x14ac:dyDescent="0.25"/>
    <row r="1250" s="2" customFormat="1" x14ac:dyDescent="0.25"/>
    <row r="1251" s="2" customFormat="1" x14ac:dyDescent="0.25"/>
    <row r="1252" s="2" customFormat="1" x14ac:dyDescent="0.25"/>
    <row r="1253" s="2" customFormat="1" x14ac:dyDescent="0.25"/>
    <row r="1254" s="2" customFormat="1" x14ac:dyDescent="0.25"/>
    <row r="1255" s="2" customFormat="1" x14ac:dyDescent="0.25"/>
    <row r="1256" s="2" customFormat="1" x14ac:dyDescent="0.25"/>
    <row r="1257" s="2" customFormat="1" x14ac:dyDescent="0.25"/>
    <row r="1258" s="2" customFormat="1" x14ac:dyDescent="0.25"/>
    <row r="1259" s="2" customFormat="1" x14ac:dyDescent="0.25"/>
    <row r="1260" s="2" customFormat="1" x14ac:dyDescent="0.25"/>
    <row r="1261" s="2" customFormat="1" x14ac:dyDescent="0.25"/>
    <row r="1262" s="2" customFormat="1" x14ac:dyDescent="0.25"/>
  </sheetData>
  <mergeCells count="2342">
    <mergeCell ref="BZ4:CF4"/>
    <mergeCell ref="CG4:CM4"/>
    <mergeCell ref="CN4:CT4"/>
    <mergeCell ref="CU4:DA4"/>
    <mergeCell ref="DB4:DH4"/>
    <mergeCell ref="DI4:DO4"/>
    <mergeCell ref="AJ4:AP4"/>
    <mergeCell ref="AQ4:AW4"/>
    <mergeCell ref="AX4:BD4"/>
    <mergeCell ref="BE4:BK4"/>
    <mergeCell ref="BL4:BR4"/>
    <mergeCell ref="BS4:BY4"/>
    <mergeCell ref="A1:G1"/>
    <mergeCell ref="A4:G4"/>
    <mergeCell ref="H4:N4"/>
    <mergeCell ref="O4:U4"/>
    <mergeCell ref="V4:AB4"/>
    <mergeCell ref="AC4:AI4"/>
    <mergeCell ref="GV4:HB4"/>
    <mergeCell ref="HC4:HI4"/>
    <mergeCell ref="HJ4:HP4"/>
    <mergeCell ref="HQ4:HW4"/>
    <mergeCell ref="HX4:ID4"/>
    <mergeCell ref="IE4:IK4"/>
    <mergeCell ref="FF4:FL4"/>
    <mergeCell ref="FM4:FS4"/>
    <mergeCell ref="FT4:FZ4"/>
    <mergeCell ref="GA4:GG4"/>
    <mergeCell ref="GH4:GN4"/>
    <mergeCell ref="GO4:GU4"/>
    <mergeCell ref="DP4:DV4"/>
    <mergeCell ref="DW4:EC4"/>
    <mergeCell ref="ED4:EJ4"/>
    <mergeCell ref="EK4:EQ4"/>
    <mergeCell ref="ER4:EX4"/>
    <mergeCell ref="EY4:FE4"/>
    <mergeCell ref="LR4:LX4"/>
    <mergeCell ref="LY4:ME4"/>
    <mergeCell ref="MF4:ML4"/>
    <mergeCell ref="MM4:MS4"/>
    <mergeCell ref="MT4:MZ4"/>
    <mergeCell ref="NA4:NG4"/>
    <mergeCell ref="KB4:KH4"/>
    <mergeCell ref="KI4:KO4"/>
    <mergeCell ref="KP4:KV4"/>
    <mergeCell ref="KW4:LC4"/>
    <mergeCell ref="LD4:LJ4"/>
    <mergeCell ref="LK4:LQ4"/>
    <mergeCell ref="IL4:IR4"/>
    <mergeCell ref="IS4:IY4"/>
    <mergeCell ref="IZ4:JF4"/>
    <mergeCell ref="JG4:JM4"/>
    <mergeCell ref="JN4:JT4"/>
    <mergeCell ref="JU4:KA4"/>
    <mergeCell ref="QN4:QT4"/>
    <mergeCell ref="QU4:RA4"/>
    <mergeCell ref="RB4:RH4"/>
    <mergeCell ref="RI4:RO4"/>
    <mergeCell ref="RP4:RV4"/>
    <mergeCell ref="RW4:SC4"/>
    <mergeCell ref="OX4:PD4"/>
    <mergeCell ref="PE4:PK4"/>
    <mergeCell ref="PL4:PR4"/>
    <mergeCell ref="PS4:PY4"/>
    <mergeCell ref="PZ4:QF4"/>
    <mergeCell ref="QG4:QM4"/>
    <mergeCell ref="NH4:NN4"/>
    <mergeCell ref="NO4:NU4"/>
    <mergeCell ref="NV4:OB4"/>
    <mergeCell ref="OC4:OI4"/>
    <mergeCell ref="OJ4:OP4"/>
    <mergeCell ref="OQ4:OW4"/>
    <mergeCell ref="VJ4:VP4"/>
    <mergeCell ref="VQ4:VW4"/>
    <mergeCell ref="VX4:WD4"/>
    <mergeCell ref="WE4:WK4"/>
    <mergeCell ref="WL4:WR4"/>
    <mergeCell ref="WS4:WY4"/>
    <mergeCell ref="TT4:TZ4"/>
    <mergeCell ref="UA4:UG4"/>
    <mergeCell ref="UH4:UN4"/>
    <mergeCell ref="UO4:UU4"/>
    <mergeCell ref="UV4:VB4"/>
    <mergeCell ref="VC4:VI4"/>
    <mergeCell ref="SD4:SJ4"/>
    <mergeCell ref="SK4:SQ4"/>
    <mergeCell ref="SR4:SX4"/>
    <mergeCell ref="SY4:TE4"/>
    <mergeCell ref="TF4:TL4"/>
    <mergeCell ref="TM4:TS4"/>
    <mergeCell ref="AAF4:AAL4"/>
    <mergeCell ref="AAM4:AAS4"/>
    <mergeCell ref="AAT4:AAZ4"/>
    <mergeCell ref="ABA4:ABG4"/>
    <mergeCell ref="ABH4:ABN4"/>
    <mergeCell ref="ABO4:ABU4"/>
    <mergeCell ref="YP4:YV4"/>
    <mergeCell ref="YW4:ZC4"/>
    <mergeCell ref="ZD4:ZJ4"/>
    <mergeCell ref="ZK4:ZQ4"/>
    <mergeCell ref="ZR4:ZX4"/>
    <mergeCell ref="ZY4:AAE4"/>
    <mergeCell ref="WZ4:XF4"/>
    <mergeCell ref="XG4:XM4"/>
    <mergeCell ref="XN4:XT4"/>
    <mergeCell ref="XU4:YA4"/>
    <mergeCell ref="YB4:YH4"/>
    <mergeCell ref="YI4:YO4"/>
    <mergeCell ref="AFB4:AFH4"/>
    <mergeCell ref="AFI4:AFO4"/>
    <mergeCell ref="AFP4:AFV4"/>
    <mergeCell ref="AFW4:AGC4"/>
    <mergeCell ref="AGD4:AGJ4"/>
    <mergeCell ref="AGK4:AGQ4"/>
    <mergeCell ref="ADL4:ADR4"/>
    <mergeCell ref="ADS4:ADY4"/>
    <mergeCell ref="ADZ4:AEF4"/>
    <mergeCell ref="AEG4:AEM4"/>
    <mergeCell ref="AEN4:AET4"/>
    <mergeCell ref="AEU4:AFA4"/>
    <mergeCell ref="ABV4:ACB4"/>
    <mergeCell ref="ACC4:ACI4"/>
    <mergeCell ref="ACJ4:ACP4"/>
    <mergeCell ref="ACQ4:ACW4"/>
    <mergeCell ref="ACX4:ADD4"/>
    <mergeCell ref="ADE4:ADK4"/>
    <mergeCell ref="AJX4:AKD4"/>
    <mergeCell ref="AKE4:AKK4"/>
    <mergeCell ref="AKL4:AKR4"/>
    <mergeCell ref="AKS4:AKY4"/>
    <mergeCell ref="AKZ4:ALF4"/>
    <mergeCell ref="ALG4:ALM4"/>
    <mergeCell ref="AIH4:AIN4"/>
    <mergeCell ref="AIO4:AIU4"/>
    <mergeCell ref="AIV4:AJB4"/>
    <mergeCell ref="AJC4:AJI4"/>
    <mergeCell ref="AJJ4:AJP4"/>
    <mergeCell ref="AJQ4:AJW4"/>
    <mergeCell ref="AGR4:AGX4"/>
    <mergeCell ref="AGY4:AHE4"/>
    <mergeCell ref="AHF4:AHL4"/>
    <mergeCell ref="AHM4:AHS4"/>
    <mergeCell ref="AHT4:AHZ4"/>
    <mergeCell ref="AIA4:AIG4"/>
    <mergeCell ref="AOT4:AOZ4"/>
    <mergeCell ref="APA4:APG4"/>
    <mergeCell ref="APH4:APN4"/>
    <mergeCell ref="APO4:APU4"/>
    <mergeCell ref="APV4:AQB4"/>
    <mergeCell ref="AQC4:AQI4"/>
    <mergeCell ref="AND4:ANJ4"/>
    <mergeCell ref="ANK4:ANQ4"/>
    <mergeCell ref="ANR4:ANX4"/>
    <mergeCell ref="ANY4:AOE4"/>
    <mergeCell ref="AOF4:AOL4"/>
    <mergeCell ref="AOM4:AOS4"/>
    <mergeCell ref="ALN4:ALT4"/>
    <mergeCell ref="ALU4:AMA4"/>
    <mergeCell ref="AMB4:AMH4"/>
    <mergeCell ref="AMI4:AMO4"/>
    <mergeCell ref="AMP4:AMV4"/>
    <mergeCell ref="AMW4:ANC4"/>
    <mergeCell ref="ATP4:ATV4"/>
    <mergeCell ref="ATW4:AUC4"/>
    <mergeCell ref="AUD4:AUJ4"/>
    <mergeCell ref="AUK4:AUQ4"/>
    <mergeCell ref="AUR4:AUX4"/>
    <mergeCell ref="AUY4:AVE4"/>
    <mergeCell ref="ARZ4:ASF4"/>
    <mergeCell ref="ASG4:ASM4"/>
    <mergeCell ref="ASN4:AST4"/>
    <mergeCell ref="ASU4:ATA4"/>
    <mergeCell ref="ATB4:ATH4"/>
    <mergeCell ref="ATI4:ATO4"/>
    <mergeCell ref="AQJ4:AQP4"/>
    <mergeCell ref="AQQ4:AQW4"/>
    <mergeCell ref="AQX4:ARD4"/>
    <mergeCell ref="ARE4:ARK4"/>
    <mergeCell ref="ARL4:ARR4"/>
    <mergeCell ref="ARS4:ARY4"/>
    <mergeCell ref="AYL4:AYR4"/>
    <mergeCell ref="AYS4:AYY4"/>
    <mergeCell ref="AYZ4:AZF4"/>
    <mergeCell ref="AZG4:AZM4"/>
    <mergeCell ref="AZN4:AZT4"/>
    <mergeCell ref="AZU4:BAA4"/>
    <mergeCell ref="AWV4:AXB4"/>
    <mergeCell ref="AXC4:AXI4"/>
    <mergeCell ref="AXJ4:AXP4"/>
    <mergeCell ref="AXQ4:AXW4"/>
    <mergeCell ref="AXX4:AYD4"/>
    <mergeCell ref="AYE4:AYK4"/>
    <mergeCell ref="AVF4:AVL4"/>
    <mergeCell ref="AVM4:AVS4"/>
    <mergeCell ref="AVT4:AVZ4"/>
    <mergeCell ref="AWA4:AWG4"/>
    <mergeCell ref="AWH4:AWN4"/>
    <mergeCell ref="AWO4:AWU4"/>
    <mergeCell ref="BDH4:BDN4"/>
    <mergeCell ref="BDO4:BDU4"/>
    <mergeCell ref="BDV4:BEB4"/>
    <mergeCell ref="BEC4:BEI4"/>
    <mergeCell ref="BEJ4:BEP4"/>
    <mergeCell ref="BEQ4:BEW4"/>
    <mergeCell ref="BBR4:BBX4"/>
    <mergeCell ref="BBY4:BCE4"/>
    <mergeCell ref="BCF4:BCL4"/>
    <mergeCell ref="BCM4:BCS4"/>
    <mergeCell ref="BCT4:BCZ4"/>
    <mergeCell ref="BDA4:BDG4"/>
    <mergeCell ref="BAB4:BAH4"/>
    <mergeCell ref="BAI4:BAO4"/>
    <mergeCell ref="BAP4:BAV4"/>
    <mergeCell ref="BAW4:BBC4"/>
    <mergeCell ref="BBD4:BBJ4"/>
    <mergeCell ref="BBK4:BBQ4"/>
    <mergeCell ref="BID4:BIJ4"/>
    <mergeCell ref="BIK4:BIQ4"/>
    <mergeCell ref="BIR4:BIX4"/>
    <mergeCell ref="BIY4:BJE4"/>
    <mergeCell ref="BJF4:BJL4"/>
    <mergeCell ref="BJM4:BJS4"/>
    <mergeCell ref="BGN4:BGT4"/>
    <mergeCell ref="BGU4:BHA4"/>
    <mergeCell ref="BHB4:BHH4"/>
    <mergeCell ref="BHI4:BHO4"/>
    <mergeCell ref="BHP4:BHV4"/>
    <mergeCell ref="BHW4:BIC4"/>
    <mergeCell ref="BEX4:BFD4"/>
    <mergeCell ref="BFE4:BFK4"/>
    <mergeCell ref="BFL4:BFR4"/>
    <mergeCell ref="BFS4:BFY4"/>
    <mergeCell ref="BFZ4:BGF4"/>
    <mergeCell ref="BGG4:BGM4"/>
    <mergeCell ref="BMZ4:BNF4"/>
    <mergeCell ref="BNG4:BNM4"/>
    <mergeCell ref="BNN4:BNT4"/>
    <mergeCell ref="BNU4:BOA4"/>
    <mergeCell ref="BOB4:BOH4"/>
    <mergeCell ref="BOI4:BOO4"/>
    <mergeCell ref="BLJ4:BLP4"/>
    <mergeCell ref="BLQ4:BLW4"/>
    <mergeCell ref="BLX4:BMD4"/>
    <mergeCell ref="BME4:BMK4"/>
    <mergeCell ref="BML4:BMR4"/>
    <mergeCell ref="BMS4:BMY4"/>
    <mergeCell ref="BJT4:BJZ4"/>
    <mergeCell ref="BKA4:BKG4"/>
    <mergeCell ref="BKH4:BKN4"/>
    <mergeCell ref="BKO4:BKU4"/>
    <mergeCell ref="BKV4:BLB4"/>
    <mergeCell ref="BLC4:BLI4"/>
    <mergeCell ref="BRV4:BSB4"/>
    <mergeCell ref="BSC4:BSI4"/>
    <mergeCell ref="BSJ4:BSP4"/>
    <mergeCell ref="BSQ4:BSW4"/>
    <mergeCell ref="BSX4:BTD4"/>
    <mergeCell ref="BTE4:BTK4"/>
    <mergeCell ref="BQF4:BQL4"/>
    <mergeCell ref="BQM4:BQS4"/>
    <mergeCell ref="BQT4:BQZ4"/>
    <mergeCell ref="BRA4:BRG4"/>
    <mergeCell ref="BRH4:BRN4"/>
    <mergeCell ref="BRO4:BRU4"/>
    <mergeCell ref="BOP4:BOV4"/>
    <mergeCell ref="BOW4:BPC4"/>
    <mergeCell ref="BPD4:BPJ4"/>
    <mergeCell ref="BPK4:BPQ4"/>
    <mergeCell ref="BPR4:BPX4"/>
    <mergeCell ref="BPY4:BQE4"/>
    <mergeCell ref="BWR4:BWX4"/>
    <mergeCell ref="BWY4:BXE4"/>
    <mergeCell ref="BXF4:BXL4"/>
    <mergeCell ref="BXM4:BXS4"/>
    <mergeCell ref="BXT4:BXZ4"/>
    <mergeCell ref="BYA4:BYG4"/>
    <mergeCell ref="BVB4:BVH4"/>
    <mergeCell ref="BVI4:BVO4"/>
    <mergeCell ref="BVP4:BVV4"/>
    <mergeCell ref="BVW4:BWC4"/>
    <mergeCell ref="BWD4:BWJ4"/>
    <mergeCell ref="BWK4:BWQ4"/>
    <mergeCell ref="BTL4:BTR4"/>
    <mergeCell ref="BTS4:BTY4"/>
    <mergeCell ref="BTZ4:BUF4"/>
    <mergeCell ref="BUG4:BUM4"/>
    <mergeCell ref="BUN4:BUT4"/>
    <mergeCell ref="BUU4:BVA4"/>
    <mergeCell ref="CBN4:CBT4"/>
    <mergeCell ref="CBU4:CCA4"/>
    <mergeCell ref="CCB4:CCH4"/>
    <mergeCell ref="CCI4:CCO4"/>
    <mergeCell ref="CCP4:CCV4"/>
    <mergeCell ref="CCW4:CDC4"/>
    <mergeCell ref="BZX4:CAD4"/>
    <mergeCell ref="CAE4:CAK4"/>
    <mergeCell ref="CAL4:CAR4"/>
    <mergeCell ref="CAS4:CAY4"/>
    <mergeCell ref="CAZ4:CBF4"/>
    <mergeCell ref="CBG4:CBM4"/>
    <mergeCell ref="BYH4:BYN4"/>
    <mergeCell ref="BYO4:BYU4"/>
    <mergeCell ref="BYV4:BZB4"/>
    <mergeCell ref="BZC4:BZI4"/>
    <mergeCell ref="BZJ4:BZP4"/>
    <mergeCell ref="BZQ4:BZW4"/>
    <mergeCell ref="CGJ4:CGP4"/>
    <mergeCell ref="CGQ4:CGW4"/>
    <mergeCell ref="CGX4:CHD4"/>
    <mergeCell ref="CHE4:CHK4"/>
    <mergeCell ref="CHL4:CHR4"/>
    <mergeCell ref="CHS4:CHY4"/>
    <mergeCell ref="CET4:CEZ4"/>
    <mergeCell ref="CFA4:CFG4"/>
    <mergeCell ref="CFH4:CFN4"/>
    <mergeCell ref="CFO4:CFU4"/>
    <mergeCell ref="CFV4:CGB4"/>
    <mergeCell ref="CGC4:CGI4"/>
    <mergeCell ref="CDD4:CDJ4"/>
    <mergeCell ref="CDK4:CDQ4"/>
    <mergeCell ref="CDR4:CDX4"/>
    <mergeCell ref="CDY4:CEE4"/>
    <mergeCell ref="CEF4:CEL4"/>
    <mergeCell ref="CEM4:CES4"/>
    <mergeCell ref="CLF4:CLL4"/>
    <mergeCell ref="CLM4:CLS4"/>
    <mergeCell ref="CLT4:CLZ4"/>
    <mergeCell ref="CMA4:CMG4"/>
    <mergeCell ref="CMH4:CMN4"/>
    <mergeCell ref="CMO4:CMU4"/>
    <mergeCell ref="CJP4:CJV4"/>
    <mergeCell ref="CJW4:CKC4"/>
    <mergeCell ref="CKD4:CKJ4"/>
    <mergeCell ref="CKK4:CKQ4"/>
    <mergeCell ref="CKR4:CKX4"/>
    <mergeCell ref="CKY4:CLE4"/>
    <mergeCell ref="CHZ4:CIF4"/>
    <mergeCell ref="CIG4:CIM4"/>
    <mergeCell ref="CIN4:CIT4"/>
    <mergeCell ref="CIU4:CJA4"/>
    <mergeCell ref="CJB4:CJH4"/>
    <mergeCell ref="CJI4:CJO4"/>
    <mergeCell ref="CQB4:CQH4"/>
    <mergeCell ref="CQI4:CQO4"/>
    <mergeCell ref="CQP4:CQV4"/>
    <mergeCell ref="CQW4:CRC4"/>
    <mergeCell ref="CRD4:CRJ4"/>
    <mergeCell ref="CRK4:CRQ4"/>
    <mergeCell ref="COL4:COR4"/>
    <mergeCell ref="COS4:COY4"/>
    <mergeCell ref="COZ4:CPF4"/>
    <mergeCell ref="CPG4:CPM4"/>
    <mergeCell ref="CPN4:CPT4"/>
    <mergeCell ref="CPU4:CQA4"/>
    <mergeCell ref="CMV4:CNB4"/>
    <mergeCell ref="CNC4:CNI4"/>
    <mergeCell ref="CNJ4:CNP4"/>
    <mergeCell ref="CNQ4:CNW4"/>
    <mergeCell ref="CNX4:COD4"/>
    <mergeCell ref="COE4:COK4"/>
    <mergeCell ref="CUX4:CVD4"/>
    <mergeCell ref="CVE4:CVK4"/>
    <mergeCell ref="CVL4:CVR4"/>
    <mergeCell ref="CVS4:CVY4"/>
    <mergeCell ref="CVZ4:CWF4"/>
    <mergeCell ref="CWG4:CWM4"/>
    <mergeCell ref="CTH4:CTN4"/>
    <mergeCell ref="CTO4:CTU4"/>
    <mergeCell ref="CTV4:CUB4"/>
    <mergeCell ref="CUC4:CUI4"/>
    <mergeCell ref="CUJ4:CUP4"/>
    <mergeCell ref="CUQ4:CUW4"/>
    <mergeCell ref="CRR4:CRX4"/>
    <mergeCell ref="CRY4:CSE4"/>
    <mergeCell ref="CSF4:CSL4"/>
    <mergeCell ref="CSM4:CSS4"/>
    <mergeCell ref="CST4:CSZ4"/>
    <mergeCell ref="CTA4:CTG4"/>
    <mergeCell ref="CZT4:CZZ4"/>
    <mergeCell ref="DAA4:DAG4"/>
    <mergeCell ref="DAH4:DAN4"/>
    <mergeCell ref="DAO4:DAU4"/>
    <mergeCell ref="DAV4:DBB4"/>
    <mergeCell ref="DBC4:DBI4"/>
    <mergeCell ref="CYD4:CYJ4"/>
    <mergeCell ref="CYK4:CYQ4"/>
    <mergeCell ref="CYR4:CYX4"/>
    <mergeCell ref="CYY4:CZE4"/>
    <mergeCell ref="CZF4:CZL4"/>
    <mergeCell ref="CZM4:CZS4"/>
    <mergeCell ref="CWN4:CWT4"/>
    <mergeCell ref="CWU4:CXA4"/>
    <mergeCell ref="CXB4:CXH4"/>
    <mergeCell ref="CXI4:CXO4"/>
    <mergeCell ref="CXP4:CXV4"/>
    <mergeCell ref="CXW4:CYC4"/>
    <mergeCell ref="DEP4:DEV4"/>
    <mergeCell ref="DEW4:DFC4"/>
    <mergeCell ref="DFD4:DFJ4"/>
    <mergeCell ref="DFK4:DFQ4"/>
    <mergeCell ref="DFR4:DFX4"/>
    <mergeCell ref="DFY4:DGE4"/>
    <mergeCell ref="DCZ4:DDF4"/>
    <mergeCell ref="DDG4:DDM4"/>
    <mergeCell ref="DDN4:DDT4"/>
    <mergeCell ref="DDU4:DEA4"/>
    <mergeCell ref="DEB4:DEH4"/>
    <mergeCell ref="DEI4:DEO4"/>
    <mergeCell ref="DBJ4:DBP4"/>
    <mergeCell ref="DBQ4:DBW4"/>
    <mergeCell ref="DBX4:DCD4"/>
    <mergeCell ref="DCE4:DCK4"/>
    <mergeCell ref="DCL4:DCR4"/>
    <mergeCell ref="DCS4:DCY4"/>
    <mergeCell ref="DJL4:DJR4"/>
    <mergeCell ref="DJS4:DJY4"/>
    <mergeCell ref="DJZ4:DKF4"/>
    <mergeCell ref="DKG4:DKM4"/>
    <mergeCell ref="DKN4:DKT4"/>
    <mergeCell ref="DKU4:DLA4"/>
    <mergeCell ref="DHV4:DIB4"/>
    <mergeCell ref="DIC4:DII4"/>
    <mergeCell ref="DIJ4:DIP4"/>
    <mergeCell ref="DIQ4:DIW4"/>
    <mergeCell ref="DIX4:DJD4"/>
    <mergeCell ref="DJE4:DJK4"/>
    <mergeCell ref="DGF4:DGL4"/>
    <mergeCell ref="DGM4:DGS4"/>
    <mergeCell ref="DGT4:DGZ4"/>
    <mergeCell ref="DHA4:DHG4"/>
    <mergeCell ref="DHH4:DHN4"/>
    <mergeCell ref="DHO4:DHU4"/>
    <mergeCell ref="DOH4:DON4"/>
    <mergeCell ref="DOO4:DOU4"/>
    <mergeCell ref="DOV4:DPB4"/>
    <mergeCell ref="DPC4:DPI4"/>
    <mergeCell ref="DPJ4:DPP4"/>
    <mergeCell ref="DPQ4:DPW4"/>
    <mergeCell ref="DMR4:DMX4"/>
    <mergeCell ref="DMY4:DNE4"/>
    <mergeCell ref="DNF4:DNL4"/>
    <mergeCell ref="DNM4:DNS4"/>
    <mergeCell ref="DNT4:DNZ4"/>
    <mergeCell ref="DOA4:DOG4"/>
    <mergeCell ref="DLB4:DLH4"/>
    <mergeCell ref="DLI4:DLO4"/>
    <mergeCell ref="DLP4:DLV4"/>
    <mergeCell ref="DLW4:DMC4"/>
    <mergeCell ref="DMD4:DMJ4"/>
    <mergeCell ref="DMK4:DMQ4"/>
    <mergeCell ref="DTD4:DTJ4"/>
    <mergeCell ref="DTK4:DTQ4"/>
    <mergeCell ref="DTR4:DTX4"/>
    <mergeCell ref="DTY4:DUE4"/>
    <mergeCell ref="DUF4:DUL4"/>
    <mergeCell ref="DUM4:DUS4"/>
    <mergeCell ref="DRN4:DRT4"/>
    <mergeCell ref="DRU4:DSA4"/>
    <mergeCell ref="DSB4:DSH4"/>
    <mergeCell ref="DSI4:DSO4"/>
    <mergeCell ref="DSP4:DSV4"/>
    <mergeCell ref="DSW4:DTC4"/>
    <mergeCell ref="DPX4:DQD4"/>
    <mergeCell ref="DQE4:DQK4"/>
    <mergeCell ref="DQL4:DQR4"/>
    <mergeCell ref="DQS4:DQY4"/>
    <mergeCell ref="DQZ4:DRF4"/>
    <mergeCell ref="DRG4:DRM4"/>
    <mergeCell ref="DXZ4:DYF4"/>
    <mergeCell ref="DYG4:DYM4"/>
    <mergeCell ref="DYN4:DYT4"/>
    <mergeCell ref="DYU4:DZA4"/>
    <mergeCell ref="DZB4:DZH4"/>
    <mergeCell ref="DZI4:DZO4"/>
    <mergeCell ref="DWJ4:DWP4"/>
    <mergeCell ref="DWQ4:DWW4"/>
    <mergeCell ref="DWX4:DXD4"/>
    <mergeCell ref="DXE4:DXK4"/>
    <mergeCell ref="DXL4:DXR4"/>
    <mergeCell ref="DXS4:DXY4"/>
    <mergeCell ref="DUT4:DUZ4"/>
    <mergeCell ref="DVA4:DVG4"/>
    <mergeCell ref="DVH4:DVN4"/>
    <mergeCell ref="DVO4:DVU4"/>
    <mergeCell ref="DVV4:DWB4"/>
    <mergeCell ref="DWC4:DWI4"/>
    <mergeCell ref="ECV4:EDB4"/>
    <mergeCell ref="EDC4:EDI4"/>
    <mergeCell ref="EDJ4:EDP4"/>
    <mergeCell ref="EDQ4:EDW4"/>
    <mergeCell ref="EDX4:EED4"/>
    <mergeCell ref="EEE4:EEK4"/>
    <mergeCell ref="EBF4:EBL4"/>
    <mergeCell ref="EBM4:EBS4"/>
    <mergeCell ref="EBT4:EBZ4"/>
    <mergeCell ref="ECA4:ECG4"/>
    <mergeCell ref="ECH4:ECN4"/>
    <mergeCell ref="ECO4:ECU4"/>
    <mergeCell ref="DZP4:DZV4"/>
    <mergeCell ref="DZW4:EAC4"/>
    <mergeCell ref="EAD4:EAJ4"/>
    <mergeCell ref="EAK4:EAQ4"/>
    <mergeCell ref="EAR4:EAX4"/>
    <mergeCell ref="EAY4:EBE4"/>
    <mergeCell ref="EHR4:EHX4"/>
    <mergeCell ref="EHY4:EIE4"/>
    <mergeCell ref="EIF4:EIL4"/>
    <mergeCell ref="EIM4:EIS4"/>
    <mergeCell ref="EIT4:EIZ4"/>
    <mergeCell ref="EJA4:EJG4"/>
    <mergeCell ref="EGB4:EGH4"/>
    <mergeCell ref="EGI4:EGO4"/>
    <mergeCell ref="EGP4:EGV4"/>
    <mergeCell ref="EGW4:EHC4"/>
    <mergeCell ref="EHD4:EHJ4"/>
    <mergeCell ref="EHK4:EHQ4"/>
    <mergeCell ref="EEL4:EER4"/>
    <mergeCell ref="EES4:EEY4"/>
    <mergeCell ref="EEZ4:EFF4"/>
    <mergeCell ref="EFG4:EFM4"/>
    <mergeCell ref="EFN4:EFT4"/>
    <mergeCell ref="EFU4:EGA4"/>
    <mergeCell ref="EMN4:EMT4"/>
    <mergeCell ref="EMU4:ENA4"/>
    <mergeCell ref="ENB4:ENH4"/>
    <mergeCell ref="ENI4:ENO4"/>
    <mergeCell ref="ENP4:ENV4"/>
    <mergeCell ref="ENW4:EOC4"/>
    <mergeCell ref="EKX4:ELD4"/>
    <mergeCell ref="ELE4:ELK4"/>
    <mergeCell ref="ELL4:ELR4"/>
    <mergeCell ref="ELS4:ELY4"/>
    <mergeCell ref="ELZ4:EMF4"/>
    <mergeCell ref="EMG4:EMM4"/>
    <mergeCell ref="EJH4:EJN4"/>
    <mergeCell ref="EJO4:EJU4"/>
    <mergeCell ref="EJV4:EKB4"/>
    <mergeCell ref="EKC4:EKI4"/>
    <mergeCell ref="EKJ4:EKP4"/>
    <mergeCell ref="EKQ4:EKW4"/>
    <mergeCell ref="ERJ4:ERP4"/>
    <mergeCell ref="ERQ4:ERW4"/>
    <mergeCell ref="ERX4:ESD4"/>
    <mergeCell ref="ESE4:ESK4"/>
    <mergeCell ref="ESL4:ESR4"/>
    <mergeCell ref="ESS4:ESY4"/>
    <mergeCell ref="EPT4:EPZ4"/>
    <mergeCell ref="EQA4:EQG4"/>
    <mergeCell ref="EQH4:EQN4"/>
    <mergeCell ref="EQO4:EQU4"/>
    <mergeCell ref="EQV4:ERB4"/>
    <mergeCell ref="ERC4:ERI4"/>
    <mergeCell ref="EOD4:EOJ4"/>
    <mergeCell ref="EOK4:EOQ4"/>
    <mergeCell ref="EOR4:EOX4"/>
    <mergeCell ref="EOY4:EPE4"/>
    <mergeCell ref="EPF4:EPL4"/>
    <mergeCell ref="EPM4:EPS4"/>
    <mergeCell ref="EWF4:EWL4"/>
    <mergeCell ref="EWM4:EWS4"/>
    <mergeCell ref="EWT4:EWZ4"/>
    <mergeCell ref="EXA4:EXG4"/>
    <mergeCell ref="EXH4:EXN4"/>
    <mergeCell ref="EXO4:EXU4"/>
    <mergeCell ref="EUP4:EUV4"/>
    <mergeCell ref="EUW4:EVC4"/>
    <mergeCell ref="EVD4:EVJ4"/>
    <mergeCell ref="EVK4:EVQ4"/>
    <mergeCell ref="EVR4:EVX4"/>
    <mergeCell ref="EVY4:EWE4"/>
    <mergeCell ref="ESZ4:ETF4"/>
    <mergeCell ref="ETG4:ETM4"/>
    <mergeCell ref="ETN4:ETT4"/>
    <mergeCell ref="ETU4:EUA4"/>
    <mergeCell ref="EUB4:EUH4"/>
    <mergeCell ref="EUI4:EUO4"/>
    <mergeCell ref="FBB4:FBH4"/>
    <mergeCell ref="FBI4:FBO4"/>
    <mergeCell ref="FBP4:FBV4"/>
    <mergeCell ref="FBW4:FCC4"/>
    <mergeCell ref="FCD4:FCJ4"/>
    <mergeCell ref="FCK4:FCQ4"/>
    <mergeCell ref="EZL4:EZR4"/>
    <mergeCell ref="EZS4:EZY4"/>
    <mergeCell ref="EZZ4:FAF4"/>
    <mergeCell ref="FAG4:FAM4"/>
    <mergeCell ref="FAN4:FAT4"/>
    <mergeCell ref="FAU4:FBA4"/>
    <mergeCell ref="EXV4:EYB4"/>
    <mergeCell ref="EYC4:EYI4"/>
    <mergeCell ref="EYJ4:EYP4"/>
    <mergeCell ref="EYQ4:EYW4"/>
    <mergeCell ref="EYX4:EZD4"/>
    <mergeCell ref="EZE4:EZK4"/>
    <mergeCell ref="FFX4:FGD4"/>
    <mergeCell ref="FGE4:FGK4"/>
    <mergeCell ref="FGL4:FGR4"/>
    <mergeCell ref="FGS4:FGY4"/>
    <mergeCell ref="FGZ4:FHF4"/>
    <mergeCell ref="FHG4:FHM4"/>
    <mergeCell ref="FEH4:FEN4"/>
    <mergeCell ref="FEO4:FEU4"/>
    <mergeCell ref="FEV4:FFB4"/>
    <mergeCell ref="FFC4:FFI4"/>
    <mergeCell ref="FFJ4:FFP4"/>
    <mergeCell ref="FFQ4:FFW4"/>
    <mergeCell ref="FCR4:FCX4"/>
    <mergeCell ref="FCY4:FDE4"/>
    <mergeCell ref="FDF4:FDL4"/>
    <mergeCell ref="FDM4:FDS4"/>
    <mergeCell ref="FDT4:FDZ4"/>
    <mergeCell ref="FEA4:FEG4"/>
    <mergeCell ref="FKT4:FKZ4"/>
    <mergeCell ref="FLA4:FLG4"/>
    <mergeCell ref="FLH4:FLN4"/>
    <mergeCell ref="FLO4:FLU4"/>
    <mergeCell ref="FLV4:FMB4"/>
    <mergeCell ref="FMC4:FMI4"/>
    <mergeCell ref="FJD4:FJJ4"/>
    <mergeCell ref="FJK4:FJQ4"/>
    <mergeCell ref="FJR4:FJX4"/>
    <mergeCell ref="FJY4:FKE4"/>
    <mergeCell ref="FKF4:FKL4"/>
    <mergeCell ref="FKM4:FKS4"/>
    <mergeCell ref="FHN4:FHT4"/>
    <mergeCell ref="FHU4:FIA4"/>
    <mergeCell ref="FIB4:FIH4"/>
    <mergeCell ref="FII4:FIO4"/>
    <mergeCell ref="FIP4:FIV4"/>
    <mergeCell ref="FIW4:FJC4"/>
    <mergeCell ref="FPP4:FPV4"/>
    <mergeCell ref="FPW4:FQC4"/>
    <mergeCell ref="FQD4:FQJ4"/>
    <mergeCell ref="FQK4:FQQ4"/>
    <mergeCell ref="FQR4:FQX4"/>
    <mergeCell ref="FQY4:FRE4"/>
    <mergeCell ref="FNZ4:FOF4"/>
    <mergeCell ref="FOG4:FOM4"/>
    <mergeCell ref="FON4:FOT4"/>
    <mergeCell ref="FOU4:FPA4"/>
    <mergeCell ref="FPB4:FPH4"/>
    <mergeCell ref="FPI4:FPO4"/>
    <mergeCell ref="FMJ4:FMP4"/>
    <mergeCell ref="FMQ4:FMW4"/>
    <mergeCell ref="FMX4:FND4"/>
    <mergeCell ref="FNE4:FNK4"/>
    <mergeCell ref="FNL4:FNR4"/>
    <mergeCell ref="FNS4:FNY4"/>
    <mergeCell ref="FUL4:FUR4"/>
    <mergeCell ref="FUS4:FUY4"/>
    <mergeCell ref="FUZ4:FVF4"/>
    <mergeCell ref="FVG4:FVM4"/>
    <mergeCell ref="FVN4:FVT4"/>
    <mergeCell ref="FVU4:FWA4"/>
    <mergeCell ref="FSV4:FTB4"/>
    <mergeCell ref="FTC4:FTI4"/>
    <mergeCell ref="FTJ4:FTP4"/>
    <mergeCell ref="FTQ4:FTW4"/>
    <mergeCell ref="FTX4:FUD4"/>
    <mergeCell ref="FUE4:FUK4"/>
    <mergeCell ref="FRF4:FRL4"/>
    <mergeCell ref="FRM4:FRS4"/>
    <mergeCell ref="FRT4:FRZ4"/>
    <mergeCell ref="FSA4:FSG4"/>
    <mergeCell ref="FSH4:FSN4"/>
    <mergeCell ref="FSO4:FSU4"/>
    <mergeCell ref="FZH4:FZN4"/>
    <mergeCell ref="FZO4:FZU4"/>
    <mergeCell ref="FZV4:GAB4"/>
    <mergeCell ref="GAC4:GAI4"/>
    <mergeCell ref="GAJ4:GAP4"/>
    <mergeCell ref="GAQ4:GAW4"/>
    <mergeCell ref="FXR4:FXX4"/>
    <mergeCell ref="FXY4:FYE4"/>
    <mergeCell ref="FYF4:FYL4"/>
    <mergeCell ref="FYM4:FYS4"/>
    <mergeCell ref="FYT4:FYZ4"/>
    <mergeCell ref="FZA4:FZG4"/>
    <mergeCell ref="FWB4:FWH4"/>
    <mergeCell ref="FWI4:FWO4"/>
    <mergeCell ref="FWP4:FWV4"/>
    <mergeCell ref="FWW4:FXC4"/>
    <mergeCell ref="FXD4:FXJ4"/>
    <mergeCell ref="FXK4:FXQ4"/>
    <mergeCell ref="GED4:GEJ4"/>
    <mergeCell ref="GEK4:GEQ4"/>
    <mergeCell ref="GER4:GEX4"/>
    <mergeCell ref="GEY4:GFE4"/>
    <mergeCell ref="GFF4:GFL4"/>
    <mergeCell ref="GFM4:GFS4"/>
    <mergeCell ref="GCN4:GCT4"/>
    <mergeCell ref="GCU4:GDA4"/>
    <mergeCell ref="GDB4:GDH4"/>
    <mergeCell ref="GDI4:GDO4"/>
    <mergeCell ref="GDP4:GDV4"/>
    <mergeCell ref="GDW4:GEC4"/>
    <mergeCell ref="GAX4:GBD4"/>
    <mergeCell ref="GBE4:GBK4"/>
    <mergeCell ref="GBL4:GBR4"/>
    <mergeCell ref="GBS4:GBY4"/>
    <mergeCell ref="GBZ4:GCF4"/>
    <mergeCell ref="GCG4:GCM4"/>
    <mergeCell ref="GIZ4:GJF4"/>
    <mergeCell ref="GJG4:GJM4"/>
    <mergeCell ref="GJN4:GJT4"/>
    <mergeCell ref="GJU4:GKA4"/>
    <mergeCell ref="GKB4:GKH4"/>
    <mergeCell ref="GKI4:GKO4"/>
    <mergeCell ref="GHJ4:GHP4"/>
    <mergeCell ref="GHQ4:GHW4"/>
    <mergeCell ref="GHX4:GID4"/>
    <mergeCell ref="GIE4:GIK4"/>
    <mergeCell ref="GIL4:GIR4"/>
    <mergeCell ref="GIS4:GIY4"/>
    <mergeCell ref="GFT4:GFZ4"/>
    <mergeCell ref="GGA4:GGG4"/>
    <mergeCell ref="GGH4:GGN4"/>
    <mergeCell ref="GGO4:GGU4"/>
    <mergeCell ref="GGV4:GHB4"/>
    <mergeCell ref="GHC4:GHI4"/>
    <mergeCell ref="GNV4:GOB4"/>
    <mergeCell ref="GOC4:GOI4"/>
    <mergeCell ref="GOJ4:GOP4"/>
    <mergeCell ref="GOQ4:GOW4"/>
    <mergeCell ref="GOX4:GPD4"/>
    <mergeCell ref="GPE4:GPK4"/>
    <mergeCell ref="GMF4:GML4"/>
    <mergeCell ref="GMM4:GMS4"/>
    <mergeCell ref="GMT4:GMZ4"/>
    <mergeCell ref="GNA4:GNG4"/>
    <mergeCell ref="GNH4:GNN4"/>
    <mergeCell ref="GNO4:GNU4"/>
    <mergeCell ref="GKP4:GKV4"/>
    <mergeCell ref="GKW4:GLC4"/>
    <mergeCell ref="GLD4:GLJ4"/>
    <mergeCell ref="GLK4:GLQ4"/>
    <mergeCell ref="GLR4:GLX4"/>
    <mergeCell ref="GLY4:GME4"/>
    <mergeCell ref="GSR4:GSX4"/>
    <mergeCell ref="GSY4:GTE4"/>
    <mergeCell ref="GTF4:GTL4"/>
    <mergeCell ref="GTM4:GTS4"/>
    <mergeCell ref="GTT4:GTZ4"/>
    <mergeCell ref="GUA4:GUG4"/>
    <mergeCell ref="GRB4:GRH4"/>
    <mergeCell ref="GRI4:GRO4"/>
    <mergeCell ref="GRP4:GRV4"/>
    <mergeCell ref="GRW4:GSC4"/>
    <mergeCell ref="GSD4:GSJ4"/>
    <mergeCell ref="GSK4:GSQ4"/>
    <mergeCell ref="GPL4:GPR4"/>
    <mergeCell ref="GPS4:GPY4"/>
    <mergeCell ref="GPZ4:GQF4"/>
    <mergeCell ref="GQG4:GQM4"/>
    <mergeCell ref="GQN4:GQT4"/>
    <mergeCell ref="GQU4:GRA4"/>
    <mergeCell ref="GXN4:GXT4"/>
    <mergeCell ref="GXU4:GYA4"/>
    <mergeCell ref="GYB4:GYH4"/>
    <mergeCell ref="GYI4:GYO4"/>
    <mergeCell ref="GYP4:GYV4"/>
    <mergeCell ref="GYW4:GZC4"/>
    <mergeCell ref="GVX4:GWD4"/>
    <mergeCell ref="GWE4:GWK4"/>
    <mergeCell ref="GWL4:GWR4"/>
    <mergeCell ref="GWS4:GWY4"/>
    <mergeCell ref="GWZ4:GXF4"/>
    <mergeCell ref="GXG4:GXM4"/>
    <mergeCell ref="GUH4:GUN4"/>
    <mergeCell ref="GUO4:GUU4"/>
    <mergeCell ref="GUV4:GVB4"/>
    <mergeCell ref="GVC4:GVI4"/>
    <mergeCell ref="GVJ4:GVP4"/>
    <mergeCell ref="GVQ4:GVW4"/>
    <mergeCell ref="HCJ4:HCP4"/>
    <mergeCell ref="HCQ4:HCW4"/>
    <mergeCell ref="HCX4:HDD4"/>
    <mergeCell ref="HDE4:HDK4"/>
    <mergeCell ref="HDL4:HDR4"/>
    <mergeCell ref="HDS4:HDY4"/>
    <mergeCell ref="HAT4:HAZ4"/>
    <mergeCell ref="HBA4:HBG4"/>
    <mergeCell ref="HBH4:HBN4"/>
    <mergeCell ref="HBO4:HBU4"/>
    <mergeCell ref="HBV4:HCB4"/>
    <mergeCell ref="HCC4:HCI4"/>
    <mergeCell ref="GZD4:GZJ4"/>
    <mergeCell ref="GZK4:GZQ4"/>
    <mergeCell ref="GZR4:GZX4"/>
    <mergeCell ref="GZY4:HAE4"/>
    <mergeCell ref="HAF4:HAL4"/>
    <mergeCell ref="HAM4:HAS4"/>
    <mergeCell ref="HHF4:HHL4"/>
    <mergeCell ref="HHM4:HHS4"/>
    <mergeCell ref="HHT4:HHZ4"/>
    <mergeCell ref="HIA4:HIG4"/>
    <mergeCell ref="HIH4:HIN4"/>
    <mergeCell ref="HIO4:HIU4"/>
    <mergeCell ref="HFP4:HFV4"/>
    <mergeCell ref="HFW4:HGC4"/>
    <mergeCell ref="HGD4:HGJ4"/>
    <mergeCell ref="HGK4:HGQ4"/>
    <mergeCell ref="HGR4:HGX4"/>
    <mergeCell ref="HGY4:HHE4"/>
    <mergeCell ref="HDZ4:HEF4"/>
    <mergeCell ref="HEG4:HEM4"/>
    <mergeCell ref="HEN4:HET4"/>
    <mergeCell ref="HEU4:HFA4"/>
    <mergeCell ref="HFB4:HFH4"/>
    <mergeCell ref="HFI4:HFO4"/>
    <mergeCell ref="HMB4:HMH4"/>
    <mergeCell ref="HMI4:HMO4"/>
    <mergeCell ref="HMP4:HMV4"/>
    <mergeCell ref="HMW4:HNC4"/>
    <mergeCell ref="HND4:HNJ4"/>
    <mergeCell ref="HNK4:HNQ4"/>
    <mergeCell ref="HKL4:HKR4"/>
    <mergeCell ref="HKS4:HKY4"/>
    <mergeCell ref="HKZ4:HLF4"/>
    <mergeCell ref="HLG4:HLM4"/>
    <mergeCell ref="HLN4:HLT4"/>
    <mergeCell ref="HLU4:HMA4"/>
    <mergeCell ref="HIV4:HJB4"/>
    <mergeCell ref="HJC4:HJI4"/>
    <mergeCell ref="HJJ4:HJP4"/>
    <mergeCell ref="HJQ4:HJW4"/>
    <mergeCell ref="HJX4:HKD4"/>
    <mergeCell ref="HKE4:HKK4"/>
    <mergeCell ref="HQX4:HRD4"/>
    <mergeCell ref="HRE4:HRK4"/>
    <mergeCell ref="HRL4:HRR4"/>
    <mergeCell ref="HRS4:HRY4"/>
    <mergeCell ref="HRZ4:HSF4"/>
    <mergeCell ref="HSG4:HSM4"/>
    <mergeCell ref="HPH4:HPN4"/>
    <mergeCell ref="HPO4:HPU4"/>
    <mergeCell ref="HPV4:HQB4"/>
    <mergeCell ref="HQC4:HQI4"/>
    <mergeCell ref="HQJ4:HQP4"/>
    <mergeCell ref="HQQ4:HQW4"/>
    <mergeCell ref="HNR4:HNX4"/>
    <mergeCell ref="HNY4:HOE4"/>
    <mergeCell ref="HOF4:HOL4"/>
    <mergeCell ref="HOM4:HOS4"/>
    <mergeCell ref="HOT4:HOZ4"/>
    <mergeCell ref="HPA4:HPG4"/>
    <mergeCell ref="HVT4:HVZ4"/>
    <mergeCell ref="HWA4:HWG4"/>
    <mergeCell ref="HWH4:HWN4"/>
    <mergeCell ref="HWO4:HWU4"/>
    <mergeCell ref="HWV4:HXB4"/>
    <mergeCell ref="HXC4:HXI4"/>
    <mergeCell ref="HUD4:HUJ4"/>
    <mergeCell ref="HUK4:HUQ4"/>
    <mergeCell ref="HUR4:HUX4"/>
    <mergeCell ref="HUY4:HVE4"/>
    <mergeCell ref="HVF4:HVL4"/>
    <mergeCell ref="HVM4:HVS4"/>
    <mergeCell ref="HSN4:HST4"/>
    <mergeCell ref="HSU4:HTA4"/>
    <mergeCell ref="HTB4:HTH4"/>
    <mergeCell ref="HTI4:HTO4"/>
    <mergeCell ref="HTP4:HTV4"/>
    <mergeCell ref="HTW4:HUC4"/>
    <mergeCell ref="IAP4:IAV4"/>
    <mergeCell ref="IAW4:IBC4"/>
    <mergeCell ref="IBD4:IBJ4"/>
    <mergeCell ref="IBK4:IBQ4"/>
    <mergeCell ref="IBR4:IBX4"/>
    <mergeCell ref="IBY4:ICE4"/>
    <mergeCell ref="HYZ4:HZF4"/>
    <mergeCell ref="HZG4:HZM4"/>
    <mergeCell ref="HZN4:HZT4"/>
    <mergeCell ref="HZU4:IAA4"/>
    <mergeCell ref="IAB4:IAH4"/>
    <mergeCell ref="IAI4:IAO4"/>
    <mergeCell ref="HXJ4:HXP4"/>
    <mergeCell ref="HXQ4:HXW4"/>
    <mergeCell ref="HXX4:HYD4"/>
    <mergeCell ref="HYE4:HYK4"/>
    <mergeCell ref="HYL4:HYR4"/>
    <mergeCell ref="HYS4:HYY4"/>
    <mergeCell ref="IFL4:IFR4"/>
    <mergeCell ref="IFS4:IFY4"/>
    <mergeCell ref="IFZ4:IGF4"/>
    <mergeCell ref="IGG4:IGM4"/>
    <mergeCell ref="IGN4:IGT4"/>
    <mergeCell ref="IGU4:IHA4"/>
    <mergeCell ref="IDV4:IEB4"/>
    <mergeCell ref="IEC4:IEI4"/>
    <mergeCell ref="IEJ4:IEP4"/>
    <mergeCell ref="IEQ4:IEW4"/>
    <mergeCell ref="IEX4:IFD4"/>
    <mergeCell ref="IFE4:IFK4"/>
    <mergeCell ref="ICF4:ICL4"/>
    <mergeCell ref="ICM4:ICS4"/>
    <mergeCell ref="ICT4:ICZ4"/>
    <mergeCell ref="IDA4:IDG4"/>
    <mergeCell ref="IDH4:IDN4"/>
    <mergeCell ref="IDO4:IDU4"/>
    <mergeCell ref="IKH4:IKN4"/>
    <mergeCell ref="IKO4:IKU4"/>
    <mergeCell ref="IKV4:ILB4"/>
    <mergeCell ref="ILC4:ILI4"/>
    <mergeCell ref="ILJ4:ILP4"/>
    <mergeCell ref="ILQ4:ILW4"/>
    <mergeCell ref="IIR4:IIX4"/>
    <mergeCell ref="IIY4:IJE4"/>
    <mergeCell ref="IJF4:IJL4"/>
    <mergeCell ref="IJM4:IJS4"/>
    <mergeCell ref="IJT4:IJZ4"/>
    <mergeCell ref="IKA4:IKG4"/>
    <mergeCell ref="IHB4:IHH4"/>
    <mergeCell ref="IHI4:IHO4"/>
    <mergeCell ref="IHP4:IHV4"/>
    <mergeCell ref="IHW4:IIC4"/>
    <mergeCell ref="IID4:IIJ4"/>
    <mergeCell ref="IIK4:IIQ4"/>
    <mergeCell ref="IPD4:IPJ4"/>
    <mergeCell ref="IPK4:IPQ4"/>
    <mergeCell ref="IPR4:IPX4"/>
    <mergeCell ref="IPY4:IQE4"/>
    <mergeCell ref="IQF4:IQL4"/>
    <mergeCell ref="IQM4:IQS4"/>
    <mergeCell ref="INN4:INT4"/>
    <mergeCell ref="INU4:IOA4"/>
    <mergeCell ref="IOB4:IOH4"/>
    <mergeCell ref="IOI4:IOO4"/>
    <mergeCell ref="IOP4:IOV4"/>
    <mergeCell ref="IOW4:IPC4"/>
    <mergeCell ref="ILX4:IMD4"/>
    <mergeCell ref="IME4:IMK4"/>
    <mergeCell ref="IML4:IMR4"/>
    <mergeCell ref="IMS4:IMY4"/>
    <mergeCell ref="IMZ4:INF4"/>
    <mergeCell ref="ING4:INM4"/>
    <mergeCell ref="ITZ4:IUF4"/>
    <mergeCell ref="IUG4:IUM4"/>
    <mergeCell ref="IUN4:IUT4"/>
    <mergeCell ref="IUU4:IVA4"/>
    <mergeCell ref="IVB4:IVH4"/>
    <mergeCell ref="IVI4:IVO4"/>
    <mergeCell ref="ISJ4:ISP4"/>
    <mergeCell ref="ISQ4:ISW4"/>
    <mergeCell ref="ISX4:ITD4"/>
    <mergeCell ref="ITE4:ITK4"/>
    <mergeCell ref="ITL4:ITR4"/>
    <mergeCell ref="ITS4:ITY4"/>
    <mergeCell ref="IQT4:IQZ4"/>
    <mergeCell ref="IRA4:IRG4"/>
    <mergeCell ref="IRH4:IRN4"/>
    <mergeCell ref="IRO4:IRU4"/>
    <mergeCell ref="IRV4:ISB4"/>
    <mergeCell ref="ISC4:ISI4"/>
    <mergeCell ref="IYV4:IZB4"/>
    <mergeCell ref="IZC4:IZI4"/>
    <mergeCell ref="IZJ4:IZP4"/>
    <mergeCell ref="IZQ4:IZW4"/>
    <mergeCell ref="IZX4:JAD4"/>
    <mergeCell ref="JAE4:JAK4"/>
    <mergeCell ref="IXF4:IXL4"/>
    <mergeCell ref="IXM4:IXS4"/>
    <mergeCell ref="IXT4:IXZ4"/>
    <mergeCell ref="IYA4:IYG4"/>
    <mergeCell ref="IYH4:IYN4"/>
    <mergeCell ref="IYO4:IYU4"/>
    <mergeCell ref="IVP4:IVV4"/>
    <mergeCell ref="IVW4:IWC4"/>
    <mergeCell ref="IWD4:IWJ4"/>
    <mergeCell ref="IWK4:IWQ4"/>
    <mergeCell ref="IWR4:IWX4"/>
    <mergeCell ref="IWY4:IXE4"/>
    <mergeCell ref="JDR4:JDX4"/>
    <mergeCell ref="JDY4:JEE4"/>
    <mergeCell ref="JEF4:JEL4"/>
    <mergeCell ref="JEM4:JES4"/>
    <mergeCell ref="JET4:JEZ4"/>
    <mergeCell ref="JFA4:JFG4"/>
    <mergeCell ref="JCB4:JCH4"/>
    <mergeCell ref="JCI4:JCO4"/>
    <mergeCell ref="JCP4:JCV4"/>
    <mergeCell ref="JCW4:JDC4"/>
    <mergeCell ref="JDD4:JDJ4"/>
    <mergeCell ref="JDK4:JDQ4"/>
    <mergeCell ref="JAL4:JAR4"/>
    <mergeCell ref="JAS4:JAY4"/>
    <mergeCell ref="JAZ4:JBF4"/>
    <mergeCell ref="JBG4:JBM4"/>
    <mergeCell ref="JBN4:JBT4"/>
    <mergeCell ref="JBU4:JCA4"/>
    <mergeCell ref="JIN4:JIT4"/>
    <mergeCell ref="JIU4:JJA4"/>
    <mergeCell ref="JJB4:JJH4"/>
    <mergeCell ref="JJI4:JJO4"/>
    <mergeCell ref="JJP4:JJV4"/>
    <mergeCell ref="JJW4:JKC4"/>
    <mergeCell ref="JGX4:JHD4"/>
    <mergeCell ref="JHE4:JHK4"/>
    <mergeCell ref="JHL4:JHR4"/>
    <mergeCell ref="JHS4:JHY4"/>
    <mergeCell ref="JHZ4:JIF4"/>
    <mergeCell ref="JIG4:JIM4"/>
    <mergeCell ref="JFH4:JFN4"/>
    <mergeCell ref="JFO4:JFU4"/>
    <mergeCell ref="JFV4:JGB4"/>
    <mergeCell ref="JGC4:JGI4"/>
    <mergeCell ref="JGJ4:JGP4"/>
    <mergeCell ref="JGQ4:JGW4"/>
    <mergeCell ref="JNJ4:JNP4"/>
    <mergeCell ref="JNQ4:JNW4"/>
    <mergeCell ref="JNX4:JOD4"/>
    <mergeCell ref="JOE4:JOK4"/>
    <mergeCell ref="JOL4:JOR4"/>
    <mergeCell ref="JOS4:JOY4"/>
    <mergeCell ref="JLT4:JLZ4"/>
    <mergeCell ref="JMA4:JMG4"/>
    <mergeCell ref="JMH4:JMN4"/>
    <mergeCell ref="JMO4:JMU4"/>
    <mergeCell ref="JMV4:JNB4"/>
    <mergeCell ref="JNC4:JNI4"/>
    <mergeCell ref="JKD4:JKJ4"/>
    <mergeCell ref="JKK4:JKQ4"/>
    <mergeCell ref="JKR4:JKX4"/>
    <mergeCell ref="JKY4:JLE4"/>
    <mergeCell ref="JLF4:JLL4"/>
    <mergeCell ref="JLM4:JLS4"/>
    <mergeCell ref="JSF4:JSL4"/>
    <mergeCell ref="JSM4:JSS4"/>
    <mergeCell ref="JST4:JSZ4"/>
    <mergeCell ref="JTA4:JTG4"/>
    <mergeCell ref="JTH4:JTN4"/>
    <mergeCell ref="JTO4:JTU4"/>
    <mergeCell ref="JQP4:JQV4"/>
    <mergeCell ref="JQW4:JRC4"/>
    <mergeCell ref="JRD4:JRJ4"/>
    <mergeCell ref="JRK4:JRQ4"/>
    <mergeCell ref="JRR4:JRX4"/>
    <mergeCell ref="JRY4:JSE4"/>
    <mergeCell ref="JOZ4:JPF4"/>
    <mergeCell ref="JPG4:JPM4"/>
    <mergeCell ref="JPN4:JPT4"/>
    <mergeCell ref="JPU4:JQA4"/>
    <mergeCell ref="JQB4:JQH4"/>
    <mergeCell ref="JQI4:JQO4"/>
    <mergeCell ref="JXB4:JXH4"/>
    <mergeCell ref="JXI4:JXO4"/>
    <mergeCell ref="JXP4:JXV4"/>
    <mergeCell ref="JXW4:JYC4"/>
    <mergeCell ref="JYD4:JYJ4"/>
    <mergeCell ref="JYK4:JYQ4"/>
    <mergeCell ref="JVL4:JVR4"/>
    <mergeCell ref="JVS4:JVY4"/>
    <mergeCell ref="JVZ4:JWF4"/>
    <mergeCell ref="JWG4:JWM4"/>
    <mergeCell ref="JWN4:JWT4"/>
    <mergeCell ref="JWU4:JXA4"/>
    <mergeCell ref="JTV4:JUB4"/>
    <mergeCell ref="JUC4:JUI4"/>
    <mergeCell ref="JUJ4:JUP4"/>
    <mergeCell ref="JUQ4:JUW4"/>
    <mergeCell ref="JUX4:JVD4"/>
    <mergeCell ref="JVE4:JVK4"/>
    <mergeCell ref="KBX4:KCD4"/>
    <mergeCell ref="KCE4:KCK4"/>
    <mergeCell ref="KCL4:KCR4"/>
    <mergeCell ref="KCS4:KCY4"/>
    <mergeCell ref="KCZ4:KDF4"/>
    <mergeCell ref="KDG4:KDM4"/>
    <mergeCell ref="KAH4:KAN4"/>
    <mergeCell ref="KAO4:KAU4"/>
    <mergeCell ref="KAV4:KBB4"/>
    <mergeCell ref="KBC4:KBI4"/>
    <mergeCell ref="KBJ4:KBP4"/>
    <mergeCell ref="KBQ4:KBW4"/>
    <mergeCell ref="JYR4:JYX4"/>
    <mergeCell ref="JYY4:JZE4"/>
    <mergeCell ref="JZF4:JZL4"/>
    <mergeCell ref="JZM4:JZS4"/>
    <mergeCell ref="JZT4:JZZ4"/>
    <mergeCell ref="KAA4:KAG4"/>
    <mergeCell ref="KGT4:KGZ4"/>
    <mergeCell ref="KHA4:KHG4"/>
    <mergeCell ref="KHH4:KHN4"/>
    <mergeCell ref="KHO4:KHU4"/>
    <mergeCell ref="KHV4:KIB4"/>
    <mergeCell ref="KIC4:KII4"/>
    <mergeCell ref="KFD4:KFJ4"/>
    <mergeCell ref="KFK4:KFQ4"/>
    <mergeCell ref="KFR4:KFX4"/>
    <mergeCell ref="KFY4:KGE4"/>
    <mergeCell ref="KGF4:KGL4"/>
    <mergeCell ref="KGM4:KGS4"/>
    <mergeCell ref="KDN4:KDT4"/>
    <mergeCell ref="KDU4:KEA4"/>
    <mergeCell ref="KEB4:KEH4"/>
    <mergeCell ref="KEI4:KEO4"/>
    <mergeCell ref="KEP4:KEV4"/>
    <mergeCell ref="KEW4:KFC4"/>
    <mergeCell ref="KLP4:KLV4"/>
    <mergeCell ref="KLW4:KMC4"/>
    <mergeCell ref="KMD4:KMJ4"/>
    <mergeCell ref="KMK4:KMQ4"/>
    <mergeCell ref="KMR4:KMX4"/>
    <mergeCell ref="KMY4:KNE4"/>
    <mergeCell ref="KJZ4:KKF4"/>
    <mergeCell ref="KKG4:KKM4"/>
    <mergeCell ref="KKN4:KKT4"/>
    <mergeCell ref="KKU4:KLA4"/>
    <mergeCell ref="KLB4:KLH4"/>
    <mergeCell ref="KLI4:KLO4"/>
    <mergeCell ref="KIJ4:KIP4"/>
    <mergeCell ref="KIQ4:KIW4"/>
    <mergeCell ref="KIX4:KJD4"/>
    <mergeCell ref="KJE4:KJK4"/>
    <mergeCell ref="KJL4:KJR4"/>
    <mergeCell ref="KJS4:KJY4"/>
    <mergeCell ref="KQL4:KQR4"/>
    <mergeCell ref="KQS4:KQY4"/>
    <mergeCell ref="KQZ4:KRF4"/>
    <mergeCell ref="KRG4:KRM4"/>
    <mergeCell ref="KRN4:KRT4"/>
    <mergeCell ref="KRU4:KSA4"/>
    <mergeCell ref="KOV4:KPB4"/>
    <mergeCell ref="KPC4:KPI4"/>
    <mergeCell ref="KPJ4:KPP4"/>
    <mergeCell ref="KPQ4:KPW4"/>
    <mergeCell ref="KPX4:KQD4"/>
    <mergeCell ref="KQE4:KQK4"/>
    <mergeCell ref="KNF4:KNL4"/>
    <mergeCell ref="KNM4:KNS4"/>
    <mergeCell ref="KNT4:KNZ4"/>
    <mergeCell ref="KOA4:KOG4"/>
    <mergeCell ref="KOH4:KON4"/>
    <mergeCell ref="KOO4:KOU4"/>
    <mergeCell ref="KVH4:KVN4"/>
    <mergeCell ref="KVO4:KVU4"/>
    <mergeCell ref="KVV4:KWB4"/>
    <mergeCell ref="KWC4:KWI4"/>
    <mergeCell ref="KWJ4:KWP4"/>
    <mergeCell ref="KWQ4:KWW4"/>
    <mergeCell ref="KTR4:KTX4"/>
    <mergeCell ref="KTY4:KUE4"/>
    <mergeCell ref="KUF4:KUL4"/>
    <mergeCell ref="KUM4:KUS4"/>
    <mergeCell ref="KUT4:KUZ4"/>
    <mergeCell ref="KVA4:KVG4"/>
    <mergeCell ref="KSB4:KSH4"/>
    <mergeCell ref="KSI4:KSO4"/>
    <mergeCell ref="KSP4:KSV4"/>
    <mergeCell ref="KSW4:KTC4"/>
    <mergeCell ref="KTD4:KTJ4"/>
    <mergeCell ref="KTK4:KTQ4"/>
    <mergeCell ref="LAD4:LAJ4"/>
    <mergeCell ref="LAK4:LAQ4"/>
    <mergeCell ref="LAR4:LAX4"/>
    <mergeCell ref="LAY4:LBE4"/>
    <mergeCell ref="LBF4:LBL4"/>
    <mergeCell ref="LBM4:LBS4"/>
    <mergeCell ref="KYN4:KYT4"/>
    <mergeCell ref="KYU4:KZA4"/>
    <mergeCell ref="KZB4:KZH4"/>
    <mergeCell ref="KZI4:KZO4"/>
    <mergeCell ref="KZP4:KZV4"/>
    <mergeCell ref="KZW4:LAC4"/>
    <mergeCell ref="KWX4:KXD4"/>
    <mergeCell ref="KXE4:KXK4"/>
    <mergeCell ref="KXL4:KXR4"/>
    <mergeCell ref="KXS4:KXY4"/>
    <mergeCell ref="KXZ4:KYF4"/>
    <mergeCell ref="KYG4:KYM4"/>
    <mergeCell ref="LEZ4:LFF4"/>
    <mergeCell ref="LFG4:LFM4"/>
    <mergeCell ref="LFN4:LFT4"/>
    <mergeCell ref="LFU4:LGA4"/>
    <mergeCell ref="LGB4:LGH4"/>
    <mergeCell ref="LGI4:LGO4"/>
    <mergeCell ref="LDJ4:LDP4"/>
    <mergeCell ref="LDQ4:LDW4"/>
    <mergeCell ref="LDX4:LED4"/>
    <mergeCell ref="LEE4:LEK4"/>
    <mergeCell ref="LEL4:LER4"/>
    <mergeCell ref="LES4:LEY4"/>
    <mergeCell ref="LBT4:LBZ4"/>
    <mergeCell ref="LCA4:LCG4"/>
    <mergeCell ref="LCH4:LCN4"/>
    <mergeCell ref="LCO4:LCU4"/>
    <mergeCell ref="LCV4:LDB4"/>
    <mergeCell ref="LDC4:LDI4"/>
    <mergeCell ref="LJV4:LKB4"/>
    <mergeCell ref="LKC4:LKI4"/>
    <mergeCell ref="LKJ4:LKP4"/>
    <mergeCell ref="LKQ4:LKW4"/>
    <mergeCell ref="LKX4:LLD4"/>
    <mergeCell ref="LLE4:LLK4"/>
    <mergeCell ref="LIF4:LIL4"/>
    <mergeCell ref="LIM4:LIS4"/>
    <mergeCell ref="LIT4:LIZ4"/>
    <mergeCell ref="LJA4:LJG4"/>
    <mergeCell ref="LJH4:LJN4"/>
    <mergeCell ref="LJO4:LJU4"/>
    <mergeCell ref="LGP4:LGV4"/>
    <mergeCell ref="LGW4:LHC4"/>
    <mergeCell ref="LHD4:LHJ4"/>
    <mergeCell ref="LHK4:LHQ4"/>
    <mergeCell ref="LHR4:LHX4"/>
    <mergeCell ref="LHY4:LIE4"/>
    <mergeCell ref="LOR4:LOX4"/>
    <mergeCell ref="LOY4:LPE4"/>
    <mergeCell ref="LPF4:LPL4"/>
    <mergeCell ref="LPM4:LPS4"/>
    <mergeCell ref="LPT4:LPZ4"/>
    <mergeCell ref="LQA4:LQG4"/>
    <mergeCell ref="LNB4:LNH4"/>
    <mergeCell ref="LNI4:LNO4"/>
    <mergeCell ref="LNP4:LNV4"/>
    <mergeCell ref="LNW4:LOC4"/>
    <mergeCell ref="LOD4:LOJ4"/>
    <mergeCell ref="LOK4:LOQ4"/>
    <mergeCell ref="LLL4:LLR4"/>
    <mergeCell ref="LLS4:LLY4"/>
    <mergeCell ref="LLZ4:LMF4"/>
    <mergeCell ref="LMG4:LMM4"/>
    <mergeCell ref="LMN4:LMT4"/>
    <mergeCell ref="LMU4:LNA4"/>
    <mergeCell ref="LTN4:LTT4"/>
    <mergeCell ref="LTU4:LUA4"/>
    <mergeCell ref="LUB4:LUH4"/>
    <mergeCell ref="LUI4:LUO4"/>
    <mergeCell ref="LUP4:LUV4"/>
    <mergeCell ref="LUW4:LVC4"/>
    <mergeCell ref="LRX4:LSD4"/>
    <mergeCell ref="LSE4:LSK4"/>
    <mergeCell ref="LSL4:LSR4"/>
    <mergeCell ref="LSS4:LSY4"/>
    <mergeCell ref="LSZ4:LTF4"/>
    <mergeCell ref="LTG4:LTM4"/>
    <mergeCell ref="LQH4:LQN4"/>
    <mergeCell ref="LQO4:LQU4"/>
    <mergeCell ref="LQV4:LRB4"/>
    <mergeCell ref="LRC4:LRI4"/>
    <mergeCell ref="LRJ4:LRP4"/>
    <mergeCell ref="LRQ4:LRW4"/>
    <mergeCell ref="LYJ4:LYP4"/>
    <mergeCell ref="LYQ4:LYW4"/>
    <mergeCell ref="LYX4:LZD4"/>
    <mergeCell ref="LZE4:LZK4"/>
    <mergeCell ref="LZL4:LZR4"/>
    <mergeCell ref="LZS4:LZY4"/>
    <mergeCell ref="LWT4:LWZ4"/>
    <mergeCell ref="LXA4:LXG4"/>
    <mergeCell ref="LXH4:LXN4"/>
    <mergeCell ref="LXO4:LXU4"/>
    <mergeCell ref="LXV4:LYB4"/>
    <mergeCell ref="LYC4:LYI4"/>
    <mergeCell ref="LVD4:LVJ4"/>
    <mergeCell ref="LVK4:LVQ4"/>
    <mergeCell ref="LVR4:LVX4"/>
    <mergeCell ref="LVY4:LWE4"/>
    <mergeCell ref="LWF4:LWL4"/>
    <mergeCell ref="LWM4:LWS4"/>
    <mergeCell ref="MDF4:MDL4"/>
    <mergeCell ref="MDM4:MDS4"/>
    <mergeCell ref="MDT4:MDZ4"/>
    <mergeCell ref="MEA4:MEG4"/>
    <mergeCell ref="MEH4:MEN4"/>
    <mergeCell ref="MEO4:MEU4"/>
    <mergeCell ref="MBP4:MBV4"/>
    <mergeCell ref="MBW4:MCC4"/>
    <mergeCell ref="MCD4:MCJ4"/>
    <mergeCell ref="MCK4:MCQ4"/>
    <mergeCell ref="MCR4:MCX4"/>
    <mergeCell ref="MCY4:MDE4"/>
    <mergeCell ref="LZZ4:MAF4"/>
    <mergeCell ref="MAG4:MAM4"/>
    <mergeCell ref="MAN4:MAT4"/>
    <mergeCell ref="MAU4:MBA4"/>
    <mergeCell ref="MBB4:MBH4"/>
    <mergeCell ref="MBI4:MBO4"/>
    <mergeCell ref="MIB4:MIH4"/>
    <mergeCell ref="MII4:MIO4"/>
    <mergeCell ref="MIP4:MIV4"/>
    <mergeCell ref="MIW4:MJC4"/>
    <mergeCell ref="MJD4:MJJ4"/>
    <mergeCell ref="MJK4:MJQ4"/>
    <mergeCell ref="MGL4:MGR4"/>
    <mergeCell ref="MGS4:MGY4"/>
    <mergeCell ref="MGZ4:MHF4"/>
    <mergeCell ref="MHG4:MHM4"/>
    <mergeCell ref="MHN4:MHT4"/>
    <mergeCell ref="MHU4:MIA4"/>
    <mergeCell ref="MEV4:MFB4"/>
    <mergeCell ref="MFC4:MFI4"/>
    <mergeCell ref="MFJ4:MFP4"/>
    <mergeCell ref="MFQ4:MFW4"/>
    <mergeCell ref="MFX4:MGD4"/>
    <mergeCell ref="MGE4:MGK4"/>
    <mergeCell ref="MMX4:MND4"/>
    <mergeCell ref="MNE4:MNK4"/>
    <mergeCell ref="MNL4:MNR4"/>
    <mergeCell ref="MNS4:MNY4"/>
    <mergeCell ref="MNZ4:MOF4"/>
    <mergeCell ref="MOG4:MOM4"/>
    <mergeCell ref="MLH4:MLN4"/>
    <mergeCell ref="MLO4:MLU4"/>
    <mergeCell ref="MLV4:MMB4"/>
    <mergeCell ref="MMC4:MMI4"/>
    <mergeCell ref="MMJ4:MMP4"/>
    <mergeCell ref="MMQ4:MMW4"/>
    <mergeCell ref="MJR4:MJX4"/>
    <mergeCell ref="MJY4:MKE4"/>
    <mergeCell ref="MKF4:MKL4"/>
    <mergeCell ref="MKM4:MKS4"/>
    <mergeCell ref="MKT4:MKZ4"/>
    <mergeCell ref="MLA4:MLG4"/>
    <mergeCell ref="MRT4:MRZ4"/>
    <mergeCell ref="MSA4:MSG4"/>
    <mergeCell ref="MSH4:MSN4"/>
    <mergeCell ref="MSO4:MSU4"/>
    <mergeCell ref="MSV4:MTB4"/>
    <mergeCell ref="MTC4:MTI4"/>
    <mergeCell ref="MQD4:MQJ4"/>
    <mergeCell ref="MQK4:MQQ4"/>
    <mergeCell ref="MQR4:MQX4"/>
    <mergeCell ref="MQY4:MRE4"/>
    <mergeCell ref="MRF4:MRL4"/>
    <mergeCell ref="MRM4:MRS4"/>
    <mergeCell ref="MON4:MOT4"/>
    <mergeCell ref="MOU4:MPA4"/>
    <mergeCell ref="MPB4:MPH4"/>
    <mergeCell ref="MPI4:MPO4"/>
    <mergeCell ref="MPP4:MPV4"/>
    <mergeCell ref="MPW4:MQC4"/>
    <mergeCell ref="MWP4:MWV4"/>
    <mergeCell ref="MWW4:MXC4"/>
    <mergeCell ref="MXD4:MXJ4"/>
    <mergeCell ref="MXK4:MXQ4"/>
    <mergeCell ref="MXR4:MXX4"/>
    <mergeCell ref="MXY4:MYE4"/>
    <mergeCell ref="MUZ4:MVF4"/>
    <mergeCell ref="MVG4:MVM4"/>
    <mergeCell ref="MVN4:MVT4"/>
    <mergeCell ref="MVU4:MWA4"/>
    <mergeCell ref="MWB4:MWH4"/>
    <mergeCell ref="MWI4:MWO4"/>
    <mergeCell ref="MTJ4:MTP4"/>
    <mergeCell ref="MTQ4:MTW4"/>
    <mergeCell ref="MTX4:MUD4"/>
    <mergeCell ref="MUE4:MUK4"/>
    <mergeCell ref="MUL4:MUR4"/>
    <mergeCell ref="MUS4:MUY4"/>
    <mergeCell ref="NBL4:NBR4"/>
    <mergeCell ref="NBS4:NBY4"/>
    <mergeCell ref="NBZ4:NCF4"/>
    <mergeCell ref="NCG4:NCM4"/>
    <mergeCell ref="NCN4:NCT4"/>
    <mergeCell ref="NCU4:NDA4"/>
    <mergeCell ref="MZV4:NAB4"/>
    <mergeCell ref="NAC4:NAI4"/>
    <mergeCell ref="NAJ4:NAP4"/>
    <mergeCell ref="NAQ4:NAW4"/>
    <mergeCell ref="NAX4:NBD4"/>
    <mergeCell ref="NBE4:NBK4"/>
    <mergeCell ref="MYF4:MYL4"/>
    <mergeCell ref="MYM4:MYS4"/>
    <mergeCell ref="MYT4:MYZ4"/>
    <mergeCell ref="MZA4:MZG4"/>
    <mergeCell ref="MZH4:MZN4"/>
    <mergeCell ref="MZO4:MZU4"/>
    <mergeCell ref="NGH4:NGN4"/>
    <mergeCell ref="NGO4:NGU4"/>
    <mergeCell ref="NGV4:NHB4"/>
    <mergeCell ref="NHC4:NHI4"/>
    <mergeCell ref="NHJ4:NHP4"/>
    <mergeCell ref="NHQ4:NHW4"/>
    <mergeCell ref="NER4:NEX4"/>
    <mergeCell ref="NEY4:NFE4"/>
    <mergeCell ref="NFF4:NFL4"/>
    <mergeCell ref="NFM4:NFS4"/>
    <mergeCell ref="NFT4:NFZ4"/>
    <mergeCell ref="NGA4:NGG4"/>
    <mergeCell ref="NDB4:NDH4"/>
    <mergeCell ref="NDI4:NDO4"/>
    <mergeCell ref="NDP4:NDV4"/>
    <mergeCell ref="NDW4:NEC4"/>
    <mergeCell ref="NED4:NEJ4"/>
    <mergeCell ref="NEK4:NEQ4"/>
    <mergeCell ref="NLD4:NLJ4"/>
    <mergeCell ref="NLK4:NLQ4"/>
    <mergeCell ref="NLR4:NLX4"/>
    <mergeCell ref="NLY4:NME4"/>
    <mergeCell ref="NMF4:NML4"/>
    <mergeCell ref="NMM4:NMS4"/>
    <mergeCell ref="NJN4:NJT4"/>
    <mergeCell ref="NJU4:NKA4"/>
    <mergeCell ref="NKB4:NKH4"/>
    <mergeCell ref="NKI4:NKO4"/>
    <mergeCell ref="NKP4:NKV4"/>
    <mergeCell ref="NKW4:NLC4"/>
    <mergeCell ref="NHX4:NID4"/>
    <mergeCell ref="NIE4:NIK4"/>
    <mergeCell ref="NIL4:NIR4"/>
    <mergeCell ref="NIS4:NIY4"/>
    <mergeCell ref="NIZ4:NJF4"/>
    <mergeCell ref="NJG4:NJM4"/>
    <mergeCell ref="NPZ4:NQF4"/>
    <mergeCell ref="NQG4:NQM4"/>
    <mergeCell ref="NQN4:NQT4"/>
    <mergeCell ref="NQU4:NRA4"/>
    <mergeCell ref="NRB4:NRH4"/>
    <mergeCell ref="NRI4:NRO4"/>
    <mergeCell ref="NOJ4:NOP4"/>
    <mergeCell ref="NOQ4:NOW4"/>
    <mergeCell ref="NOX4:NPD4"/>
    <mergeCell ref="NPE4:NPK4"/>
    <mergeCell ref="NPL4:NPR4"/>
    <mergeCell ref="NPS4:NPY4"/>
    <mergeCell ref="NMT4:NMZ4"/>
    <mergeCell ref="NNA4:NNG4"/>
    <mergeCell ref="NNH4:NNN4"/>
    <mergeCell ref="NNO4:NNU4"/>
    <mergeCell ref="NNV4:NOB4"/>
    <mergeCell ref="NOC4:NOI4"/>
    <mergeCell ref="NUV4:NVB4"/>
    <mergeCell ref="NVC4:NVI4"/>
    <mergeCell ref="NVJ4:NVP4"/>
    <mergeCell ref="NVQ4:NVW4"/>
    <mergeCell ref="NVX4:NWD4"/>
    <mergeCell ref="NWE4:NWK4"/>
    <mergeCell ref="NTF4:NTL4"/>
    <mergeCell ref="NTM4:NTS4"/>
    <mergeCell ref="NTT4:NTZ4"/>
    <mergeCell ref="NUA4:NUG4"/>
    <mergeCell ref="NUH4:NUN4"/>
    <mergeCell ref="NUO4:NUU4"/>
    <mergeCell ref="NRP4:NRV4"/>
    <mergeCell ref="NRW4:NSC4"/>
    <mergeCell ref="NSD4:NSJ4"/>
    <mergeCell ref="NSK4:NSQ4"/>
    <mergeCell ref="NSR4:NSX4"/>
    <mergeCell ref="NSY4:NTE4"/>
    <mergeCell ref="NZR4:NZX4"/>
    <mergeCell ref="NZY4:OAE4"/>
    <mergeCell ref="OAF4:OAL4"/>
    <mergeCell ref="OAM4:OAS4"/>
    <mergeCell ref="OAT4:OAZ4"/>
    <mergeCell ref="OBA4:OBG4"/>
    <mergeCell ref="NYB4:NYH4"/>
    <mergeCell ref="NYI4:NYO4"/>
    <mergeCell ref="NYP4:NYV4"/>
    <mergeCell ref="NYW4:NZC4"/>
    <mergeCell ref="NZD4:NZJ4"/>
    <mergeCell ref="NZK4:NZQ4"/>
    <mergeCell ref="NWL4:NWR4"/>
    <mergeCell ref="NWS4:NWY4"/>
    <mergeCell ref="NWZ4:NXF4"/>
    <mergeCell ref="NXG4:NXM4"/>
    <mergeCell ref="NXN4:NXT4"/>
    <mergeCell ref="NXU4:NYA4"/>
    <mergeCell ref="OEN4:OET4"/>
    <mergeCell ref="OEU4:OFA4"/>
    <mergeCell ref="OFB4:OFH4"/>
    <mergeCell ref="OFI4:OFO4"/>
    <mergeCell ref="OFP4:OFV4"/>
    <mergeCell ref="OFW4:OGC4"/>
    <mergeCell ref="OCX4:ODD4"/>
    <mergeCell ref="ODE4:ODK4"/>
    <mergeCell ref="ODL4:ODR4"/>
    <mergeCell ref="ODS4:ODY4"/>
    <mergeCell ref="ODZ4:OEF4"/>
    <mergeCell ref="OEG4:OEM4"/>
    <mergeCell ref="OBH4:OBN4"/>
    <mergeCell ref="OBO4:OBU4"/>
    <mergeCell ref="OBV4:OCB4"/>
    <mergeCell ref="OCC4:OCI4"/>
    <mergeCell ref="OCJ4:OCP4"/>
    <mergeCell ref="OCQ4:OCW4"/>
    <mergeCell ref="OJJ4:OJP4"/>
    <mergeCell ref="OJQ4:OJW4"/>
    <mergeCell ref="OJX4:OKD4"/>
    <mergeCell ref="OKE4:OKK4"/>
    <mergeCell ref="OKL4:OKR4"/>
    <mergeCell ref="OKS4:OKY4"/>
    <mergeCell ref="OHT4:OHZ4"/>
    <mergeCell ref="OIA4:OIG4"/>
    <mergeCell ref="OIH4:OIN4"/>
    <mergeCell ref="OIO4:OIU4"/>
    <mergeCell ref="OIV4:OJB4"/>
    <mergeCell ref="OJC4:OJI4"/>
    <mergeCell ref="OGD4:OGJ4"/>
    <mergeCell ref="OGK4:OGQ4"/>
    <mergeCell ref="OGR4:OGX4"/>
    <mergeCell ref="OGY4:OHE4"/>
    <mergeCell ref="OHF4:OHL4"/>
    <mergeCell ref="OHM4:OHS4"/>
    <mergeCell ref="OOF4:OOL4"/>
    <mergeCell ref="OOM4:OOS4"/>
    <mergeCell ref="OOT4:OOZ4"/>
    <mergeCell ref="OPA4:OPG4"/>
    <mergeCell ref="OPH4:OPN4"/>
    <mergeCell ref="OPO4:OPU4"/>
    <mergeCell ref="OMP4:OMV4"/>
    <mergeCell ref="OMW4:ONC4"/>
    <mergeCell ref="OND4:ONJ4"/>
    <mergeCell ref="ONK4:ONQ4"/>
    <mergeCell ref="ONR4:ONX4"/>
    <mergeCell ref="ONY4:OOE4"/>
    <mergeCell ref="OKZ4:OLF4"/>
    <mergeCell ref="OLG4:OLM4"/>
    <mergeCell ref="OLN4:OLT4"/>
    <mergeCell ref="OLU4:OMA4"/>
    <mergeCell ref="OMB4:OMH4"/>
    <mergeCell ref="OMI4:OMO4"/>
    <mergeCell ref="OTB4:OTH4"/>
    <mergeCell ref="OTI4:OTO4"/>
    <mergeCell ref="OTP4:OTV4"/>
    <mergeCell ref="OTW4:OUC4"/>
    <mergeCell ref="OUD4:OUJ4"/>
    <mergeCell ref="OUK4:OUQ4"/>
    <mergeCell ref="ORL4:ORR4"/>
    <mergeCell ref="ORS4:ORY4"/>
    <mergeCell ref="ORZ4:OSF4"/>
    <mergeCell ref="OSG4:OSM4"/>
    <mergeCell ref="OSN4:OST4"/>
    <mergeCell ref="OSU4:OTA4"/>
    <mergeCell ref="OPV4:OQB4"/>
    <mergeCell ref="OQC4:OQI4"/>
    <mergeCell ref="OQJ4:OQP4"/>
    <mergeCell ref="OQQ4:OQW4"/>
    <mergeCell ref="OQX4:ORD4"/>
    <mergeCell ref="ORE4:ORK4"/>
    <mergeCell ref="OXX4:OYD4"/>
    <mergeCell ref="OYE4:OYK4"/>
    <mergeCell ref="OYL4:OYR4"/>
    <mergeCell ref="OYS4:OYY4"/>
    <mergeCell ref="OYZ4:OZF4"/>
    <mergeCell ref="OZG4:OZM4"/>
    <mergeCell ref="OWH4:OWN4"/>
    <mergeCell ref="OWO4:OWU4"/>
    <mergeCell ref="OWV4:OXB4"/>
    <mergeCell ref="OXC4:OXI4"/>
    <mergeCell ref="OXJ4:OXP4"/>
    <mergeCell ref="OXQ4:OXW4"/>
    <mergeCell ref="OUR4:OUX4"/>
    <mergeCell ref="OUY4:OVE4"/>
    <mergeCell ref="OVF4:OVL4"/>
    <mergeCell ref="OVM4:OVS4"/>
    <mergeCell ref="OVT4:OVZ4"/>
    <mergeCell ref="OWA4:OWG4"/>
    <mergeCell ref="PCT4:PCZ4"/>
    <mergeCell ref="PDA4:PDG4"/>
    <mergeCell ref="PDH4:PDN4"/>
    <mergeCell ref="PDO4:PDU4"/>
    <mergeCell ref="PDV4:PEB4"/>
    <mergeCell ref="PEC4:PEI4"/>
    <mergeCell ref="PBD4:PBJ4"/>
    <mergeCell ref="PBK4:PBQ4"/>
    <mergeCell ref="PBR4:PBX4"/>
    <mergeCell ref="PBY4:PCE4"/>
    <mergeCell ref="PCF4:PCL4"/>
    <mergeCell ref="PCM4:PCS4"/>
    <mergeCell ref="OZN4:OZT4"/>
    <mergeCell ref="OZU4:PAA4"/>
    <mergeCell ref="PAB4:PAH4"/>
    <mergeCell ref="PAI4:PAO4"/>
    <mergeCell ref="PAP4:PAV4"/>
    <mergeCell ref="PAW4:PBC4"/>
    <mergeCell ref="PHP4:PHV4"/>
    <mergeCell ref="PHW4:PIC4"/>
    <mergeCell ref="PID4:PIJ4"/>
    <mergeCell ref="PIK4:PIQ4"/>
    <mergeCell ref="PIR4:PIX4"/>
    <mergeCell ref="PIY4:PJE4"/>
    <mergeCell ref="PFZ4:PGF4"/>
    <mergeCell ref="PGG4:PGM4"/>
    <mergeCell ref="PGN4:PGT4"/>
    <mergeCell ref="PGU4:PHA4"/>
    <mergeCell ref="PHB4:PHH4"/>
    <mergeCell ref="PHI4:PHO4"/>
    <mergeCell ref="PEJ4:PEP4"/>
    <mergeCell ref="PEQ4:PEW4"/>
    <mergeCell ref="PEX4:PFD4"/>
    <mergeCell ref="PFE4:PFK4"/>
    <mergeCell ref="PFL4:PFR4"/>
    <mergeCell ref="PFS4:PFY4"/>
    <mergeCell ref="PML4:PMR4"/>
    <mergeCell ref="PMS4:PMY4"/>
    <mergeCell ref="PMZ4:PNF4"/>
    <mergeCell ref="PNG4:PNM4"/>
    <mergeCell ref="PNN4:PNT4"/>
    <mergeCell ref="PNU4:POA4"/>
    <mergeCell ref="PKV4:PLB4"/>
    <mergeCell ref="PLC4:PLI4"/>
    <mergeCell ref="PLJ4:PLP4"/>
    <mergeCell ref="PLQ4:PLW4"/>
    <mergeCell ref="PLX4:PMD4"/>
    <mergeCell ref="PME4:PMK4"/>
    <mergeCell ref="PJF4:PJL4"/>
    <mergeCell ref="PJM4:PJS4"/>
    <mergeCell ref="PJT4:PJZ4"/>
    <mergeCell ref="PKA4:PKG4"/>
    <mergeCell ref="PKH4:PKN4"/>
    <mergeCell ref="PKO4:PKU4"/>
    <mergeCell ref="PRH4:PRN4"/>
    <mergeCell ref="PRO4:PRU4"/>
    <mergeCell ref="PRV4:PSB4"/>
    <mergeCell ref="PSC4:PSI4"/>
    <mergeCell ref="PSJ4:PSP4"/>
    <mergeCell ref="PSQ4:PSW4"/>
    <mergeCell ref="PPR4:PPX4"/>
    <mergeCell ref="PPY4:PQE4"/>
    <mergeCell ref="PQF4:PQL4"/>
    <mergeCell ref="PQM4:PQS4"/>
    <mergeCell ref="PQT4:PQZ4"/>
    <mergeCell ref="PRA4:PRG4"/>
    <mergeCell ref="POB4:POH4"/>
    <mergeCell ref="POI4:POO4"/>
    <mergeCell ref="POP4:POV4"/>
    <mergeCell ref="POW4:PPC4"/>
    <mergeCell ref="PPD4:PPJ4"/>
    <mergeCell ref="PPK4:PPQ4"/>
    <mergeCell ref="PWD4:PWJ4"/>
    <mergeCell ref="PWK4:PWQ4"/>
    <mergeCell ref="PWR4:PWX4"/>
    <mergeCell ref="PWY4:PXE4"/>
    <mergeCell ref="PXF4:PXL4"/>
    <mergeCell ref="PXM4:PXS4"/>
    <mergeCell ref="PUN4:PUT4"/>
    <mergeCell ref="PUU4:PVA4"/>
    <mergeCell ref="PVB4:PVH4"/>
    <mergeCell ref="PVI4:PVO4"/>
    <mergeCell ref="PVP4:PVV4"/>
    <mergeCell ref="PVW4:PWC4"/>
    <mergeCell ref="PSX4:PTD4"/>
    <mergeCell ref="PTE4:PTK4"/>
    <mergeCell ref="PTL4:PTR4"/>
    <mergeCell ref="PTS4:PTY4"/>
    <mergeCell ref="PTZ4:PUF4"/>
    <mergeCell ref="PUG4:PUM4"/>
    <mergeCell ref="QAZ4:QBF4"/>
    <mergeCell ref="QBG4:QBM4"/>
    <mergeCell ref="QBN4:QBT4"/>
    <mergeCell ref="QBU4:QCA4"/>
    <mergeCell ref="QCB4:QCH4"/>
    <mergeCell ref="QCI4:QCO4"/>
    <mergeCell ref="PZJ4:PZP4"/>
    <mergeCell ref="PZQ4:PZW4"/>
    <mergeCell ref="PZX4:QAD4"/>
    <mergeCell ref="QAE4:QAK4"/>
    <mergeCell ref="QAL4:QAR4"/>
    <mergeCell ref="QAS4:QAY4"/>
    <mergeCell ref="PXT4:PXZ4"/>
    <mergeCell ref="PYA4:PYG4"/>
    <mergeCell ref="PYH4:PYN4"/>
    <mergeCell ref="PYO4:PYU4"/>
    <mergeCell ref="PYV4:PZB4"/>
    <mergeCell ref="PZC4:PZI4"/>
    <mergeCell ref="QFV4:QGB4"/>
    <mergeCell ref="QGC4:QGI4"/>
    <mergeCell ref="QGJ4:QGP4"/>
    <mergeCell ref="QGQ4:QGW4"/>
    <mergeCell ref="QGX4:QHD4"/>
    <mergeCell ref="QHE4:QHK4"/>
    <mergeCell ref="QEF4:QEL4"/>
    <mergeCell ref="QEM4:QES4"/>
    <mergeCell ref="QET4:QEZ4"/>
    <mergeCell ref="QFA4:QFG4"/>
    <mergeCell ref="QFH4:QFN4"/>
    <mergeCell ref="QFO4:QFU4"/>
    <mergeCell ref="QCP4:QCV4"/>
    <mergeCell ref="QCW4:QDC4"/>
    <mergeCell ref="QDD4:QDJ4"/>
    <mergeCell ref="QDK4:QDQ4"/>
    <mergeCell ref="QDR4:QDX4"/>
    <mergeCell ref="QDY4:QEE4"/>
    <mergeCell ref="QKR4:QKX4"/>
    <mergeCell ref="QKY4:QLE4"/>
    <mergeCell ref="QLF4:QLL4"/>
    <mergeCell ref="QLM4:QLS4"/>
    <mergeCell ref="QLT4:QLZ4"/>
    <mergeCell ref="QMA4:QMG4"/>
    <mergeCell ref="QJB4:QJH4"/>
    <mergeCell ref="QJI4:QJO4"/>
    <mergeCell ref="QJP4:QJV4"/>
    <mergeCell ref="QJW4:QKC4"/>
    <mergeCell ref="QKD4:QKJ4"/>
    <mergeCell ref="QKK4:QKQ4"/>
    <mergeCell ref="QHL4:QHR4"/>
    <mergeCell ref="QHS4:QHY4"/>
    <mergeCell ref="QHZ4:QIF4"/>
    <mergeCell ref="QIG4:QIM4"/>
    <mergeCell ref="QIN4:QIT4"/>
    <mergeCell ref="QIU4:QJA4"/>
    <mergeCell ref="QPN4:QPT4"/>
    <mergeCell ref="QPU4:QQA4"/>
    <mergeCell ref="QQB4:QQH4"/>
    <mergeCell ref="QQI4:QQO4"/>
    <mergeCell ref="QQP4:QQV4"/>
    <mergeCell ref="QQW4:QRC4"/>
    <mergeCell ref="QNX4:QOD4"/>
    <mergeCell ref="QOE4:QOK4"/>
    <mergeCell ref="QOL4:QOR4"/>
    <mergeCell ref="QOS4:QOY4"/>
    <mergeCell ref="QOZ4:QPF4"/>
    <mergeCell ref="QPG4:QPM4"/>
    <mergeCell ref="QMH4:QMN4"/>
    <mergeCell ref="QMO4:QMU4"/>
    <mergeCell ref="QMV4:QNB4"/>
    <mergeCell ref="QNC4:QNI4"/>
    <mergeCell ref="QNJ4:QNP4"/>
    <mergeCell ref="QNQ4:QNW4"/>
    <mergeCell ref="QUJ4:QUP4"/>
    <mergeCell ref="QUQ4:QUW4"/>
    <mergeCell ref="QUX4:QVD4"/>
    <mergeCell ref="QVE4:QVK4"/>
    <mergeCell ref="QVL4:QVR4"/>
    <mergeCell ref="QVS4:QVY4"/>
    <mergeCell ref="QST4:QSZ4"/>
    <mergeCell ref="QTA4:QTG4"/>
    <mergeCell ref="QTH4:QTN4"/>
    <mergeCell ref="QTO4:QTU4"/>
    <mergeCell ref="QTV4:QUB4"/>
    <mergeCell ref="QUC4:QUI4"/>
    <mergeCell ref="QRD4:QRJ4"/>
    <mergeCell ref="QRK4:QRQ4"/>
    <mergeCell ref="QRR4:QRX4"/>
    <mergeCell ref="QRY4:QSE4"/>
    <mergeCell ref="QSF4:QSL4"/>
    <mergeCell ref="QSM4:QSS4"/>
    <mergeCell ref="QZF4:QZL4"/>
    <mergeCell ref="QZM4:QZS4"/>
    <mergeCell ref="QZT4:QZZ4"/>
    <mergeCell ref="RAA4:RAG4"/>
    <mergeCell ref="RAH4:RAN4"/>
    <mergeCell ref="RAO4:RAU4"/>
    <mergeCell ref="QXP4:QXV4"/>
    <mergeCell ref="QXW4:QYC4"/>
    <mergeCell ref="QYD4:QYJ4"/>
    <mergeCell ref="QYK4:QYQ4"/>
    <mergeCell ref="QYR4:QYX4"/>
    <mergeCell ref="QYY4:QZE4"/>
    <mergeCell ref="QVZ4:QWF4"/>
    <mergeCell ref="QWG4:QWM4"/>
    <mergeCell ref="QWN4:QWT4"/>
    <mergeCell ref="QWU4:QXA4"/>
    <mergeCell ref="QXB4:QXH4"/>
    <mergeCell ref="QXI4:QXO4"/>
    <mergeCell ref="REB4:REH4"/>
    <mergeCell ref="REI4:REO4"/>
    <mergeCell ref="REP4:REV4"/>
    <mergeCell ref="REW4:RFC4"/>
    <mergeCell ref="RFD4:RFJ4"/>
    <mergeCell ref="RFK4:RFQ4"/>
    <mergeCell ref="RCL4:RCR4"/>
    <mergeCell ref="RCS4:RCY4"/>
    <mergeCell ref="RCZ4:RDF4"/>
    <mergeCell ref="RDG4:RDM4"/>
    <mergeCell ref="RDN4:RDT4"/>
    <mergeCell ref="RDU4:REA4"/>
    <mergeCell ref="RAV4:RBB4"/>
    <mergeCell ref="RBC4:RBI4"/>
    <mergeCell ref="RBJ4:RBP4"/>
    <mergeCell ref="RBQ4:RBW4"/>
    <mergeCell ref="RBX4:RCD4"/>
    <mergeCell ref="RCE4:RCK4"/>
    <mergeCell ref="RIX4:RJD4"/>
    <mergeCell ref="RJE4:RJK4"/>
    <mergeCell ref="RJL4:RJR4"/>
    <mergeCell ref="RJS4:RJY4"/>
    <mergeCell ref="RJZ4:RKF4"/>
    <mergeCell ref="RKG4:RKM4"/>
    <mergeCell ref="RHH4:RHN4"/>
    <mergeCell ref="RHO4:RHU4"/>
    <mergeCell ref="RHV4:RIB4"/>
    <mergeCell ref="RIC4:RII4"/>
    <mergeCell ref="RIJ4:RIP4"/>
    <mergeCell ref="RIQ4:RIW4"/>
    <mergeCell ref="RFR4:RFX4"/>
    <mergeCell ref="RFY4:RGE4"/>
    <mergeCell ref="RGF4:RGL4"/>
    <mergeCell ref="RGM4:RGS4"/>
    <mergeCell ref="RGT4:RGZ4"/>
    <mergeCell ref="RHA4:RHG4"/>
    <mergeCell ref="RNT4:RNZ4"/>
    <mergeCell ref="ROA4:ROG4"/>
    <mergeCell ref="ROH4:RON4"/>
    <mergeCell ref="ROO4:ROU4"/>
    <mergeCell ref="ROV4:RPB4"/>
    <mergeCell ref="RPC4:RPI4"/>
    <mergeCell ref="RMD4:RMJ4"/>
    <mergeCell ref="RMK4:RMQ4"/>
    <mergeCell ref="RMR4:RMX4"/>
    <mergeCell ref="RMY4:RNE4"/>
    <mergeCell ref="RNF4:RNL4"/>
    <mergeCell ref="RNM4:RNS4"/>
    <mergeCell ref="RKN4:RKT4"/>
    <mergeCell ref="RKU4:RLA4"/>
    <mergeCell ref="RLB4:RLH4"/>
    <mergeCell ref="RLI4:RLO4"/>
    <mergeCell ref="RLP4:RLV4"/>
    <mergeCell ref="RLW4:RMC4"/>
    <mergeCell ref="RSP4:RSV4"/>
    <mergeCell ref="RSW4:RTC4"/>
    <mergeCell ref="RTD4:RTJ4"/>
    <mergeCell ref="RTK4:RTQ4"/>
    <mergeCell ref="RTR4:RTX4"/>
    <mergeCell ref="RTY4:RUE4"/>
    <mergeCell ref="RQZ4:RRF4"/>
    <mergeCell ref="RRG4:RRM4"/>
    <mergeCell ref="RRN4:RRT4"/>
    <mergeCell ref="RRU4:RSA4"/>
    <mergeCell ref="RSB4:RSH4"/>
    <mergeCell ref="RSI4:RSO4"/>
    <mergeCell ref="RPJ4:RPP4"/>
    <mergeCell ref="RPQ4:RPW4"/>
    <mergeCell ref="RPX4:RQD4"/>
    <mergeCell ref="RQE4:RQK4"/>
    <mergeCell ref="RQL4:RQR4"/>
    <mergeCell ref="RQS4:RQY4"/>
    <mergeCell ref="RXL4:RXR4"/>
    <mergeCell ref="RXS4:RXY4"/>
    <mergeCell ref="RXZ4:RYF4"/>
    <mergeCell ref="RYG4:RYM4"/>
    <mergeCell ref="RYN4:RYT4"/>
    <mergeCell ref="RYU4:RZA4"/>
    <mergeCell ref="RVV4:RWB4"/>
    <mergeCell ref="RWC4:RWI4"/>
    <mergeCell ref="RWJ4:RWP4"/>
    <mergeCell ref="RWQ4:RWW4"/>
    <mergeCell ref="RWX4:RXD4"/>
    <mergeCell ref="RXE4:RXK4"/>
    <mergeCell ref="RUF4:RUL4"/>
    <mergeCell ref="RUM4:RUS4"/>
    <mergeCell ref="RUT4:RUZ4"/>
    <mergeCell ref="RVA4:RVG4"/>
    <mergeCell ref="RVH4:RVN4"/>
    <mergeCell ref="RVO4:RVU4"/>
    <mergeCell ref="SCH4:SCN4"/>
    <mergeCell ref="SCO4:SCU4"/>
    <mergeCell ref="SCV4:SDB4"/>
    <mergeCell ref="SDC4:SDI4"/>
    <mergeCell ref="SDJ4:SDP4"/>
    <mergeCell ref="SDQ4:SDW4"/>
    <mergeCell ref="SAR4:SAX4"/>
    <mergeCell ref="SAY4:SBE4"/>
    <mergeCell ref="SBF4:SBL4"/>
    <mergeCell ref="SBM4:SBS4"/>
    <mergeCell ref="SBT4:SBZ4"/>
    <mergeCell ref="SCA4:SCG4"/>
    <mergeCell ref="RZB4:RZH4"/>
    <mergeCell ref="RZI4:RZO4"/>
    <mergeCell ref="RZP4:RZV4"/>
    <mergeCell ref="RZW4:SAC4"/>
    <mergeCell ref="SAD4:SAJ4"/>
    <mergeCell ref="SAK4:SAQ4"/>
    <mergeCell ref="SHD4:SHJ4"/>
    <mergeCell ref="SHK4:SHQ4"/>
    <mergeCell ref="SHR4:SHX4"/>
    <mergeCell ref="SHY4:SIE4"/>
    <mergeCell ref="SIF4:SIL4"/>
    <mergeCell ref="SIM4:SIS4"/>
    <mergeCell ref="SFN4:SFT4"/>
    <mergeCell ref="SFU4:SGA4"/>
    <mergeCell ref="SGB4:SGH4"/>
    <mergeCell ref="SGI4:SGO4"/>
    <mergeCell ref="SGP4:SGV4"/>
    <mergeCell ref="SGW4:SHC4"/>
    <mergeCell ref="SDX4:SED4"/>
    <mergeCell ref="SEE4:SEK4"/>
    <mergeCell ref="SEL4:SER4"/>
    <mergeCell ref="SES4:SEY4"/>
    <mergeCell ref="SEZ4:SFF4"/>
    <mergeCell ref="SFG4:SFM4"/>
    <mergeCell ref="SLZ4:SMF4"/>
    <mergeCell ref="SMG4:SMM4"/>
    <mergeCell ref="SMN4:SMT4"/>
    <mergeCell ref="SMU4:SNA4"/>
    <mergeCell ref="SNB4:SNH4"/>
    <mergeCell ref="SNI4:SNO4"/>
    <mergeCell ref="SKJ4:SKP4"/>
    <mergeCell ref="SKQ4:SKW4"/>
    <mergeCell ref="SKX4:SLD4"/>
    <mergeCell ref="SLE4:SLK4"/>
    <mergeCell ref="SLL4:SLR4"/>
    <mergeCell ref="SLS4:SLY4"/>
    <mergeCell ref="SIT4:SIZ4"/>
    <mergeCell ref="SJA4:SJG4"/>
    <mergeCell ref="SJH4:SJN4"/>
    <mergeCell ref="SJO4:SJU4"/>
    <mergeCell ref="SJV4:SKB4"/>
    <mergeCell ref="SKC4:SKI4"/>
    <mergeCell ref="SQV4:SRB4"/>
    <mergeCell ref="SRC4:SRI4"/>
    <mergeCell ref="SRJ4:SRP4"/>
    <mergeCell ref="SRQ4:SRW4"/>
    <mergeCell ref="SRX4:SSD4"/>
    <mergeCell ref="SSE4:SSK4"/>
    <mergeCell ref="SPF4:SPL4"/>
    <mergeCell ref="SPM4:SPS4"/>
    <mergeCell ref="SPT4:SPZ4"/>
    <mergeCell ref="SQA4:SQG4"/>
    <mergeCell ref="SQH4:SQN4"/>
    <mergeCell ref="SQO4:SQU4"/>
    <mergeCell ref="SNP4:SNV4"/>
    <mergeCell ref="SNW4:SOC4"/>
    <mergeCell ref="SOD4:SOJ4"/>
    <mergeCell ref="SOK4:SOQ4"/>
    <mergeCell ref="SOR4:SOX4"/>
    <mergeCell ref="SOY4:SPE4"/>
    <mergeCell ref="SVR4:SVX4"/>
    <mergeCell ref="SVY4:SWE4"/>
    <mergeCell ref="SWF4:SWL4"/>
    <mergeCell ref="SWM4:SWS4"/>
    <mergeCell ref="SWT4:SWZ4"/>
    <mergeCell ref="SXA4:SXG4"/>
    <mergeCell ref="SUB4:SUH4"/>
    <mergeCell ref="SUI4:SUO4"/>
    <mergeCell ref="SUP4:SUV4"/>
    <mergeCell ref="SUW4:SVC4"/>
    <mergeCell ref="SVD4:SVJ4"/>
    <mergeCell ref="SVK4:SVQ4"/>
    <mergeCell ref="SSL4:SSR4"/>
    <mergeCell ref="SSS4:SSY4"/>
    <mergeCell ref="SSZ4:STF4"/>
    <mergeCell ref="STG4:STM4"/>
    <mergeCell ref="STN4:STT4"/>
    <mergeCell ref="STU4:SUA4"/>
    <mergeCell ref="TAN4:TAT4"/>
    <mergeCell ref="TAU4:TBA4"/>
    <mergeCell ref="TBB4:TBH4"/>
    <mergeCell ref="TBI4:TBO4"/>
    <mergeCell ref="TBP4:TBV4"/>
    <mergeCell ref="TBW4:TCC4"/>
    <mergeCell ref="SYX4:SZD4"/>
    <mergeCell ref="SZE4:SZK4"/>
    <mergeCell ref="SZL4:SZR4"/>
    <mergeCell ref="SZS4:SZY4"/>
    <mergeCell ref="SZZ4:TAF4"/>
    <mergeCell ref="TAG4:TAM4"/>
    <mergeCell ref="SXH4:SXN4"/>
    <mergeCell ref="SXO4:SXU4"/>
    <mergeCell ref="SXV4:SYB4"/>
    <mergeCell ref="SYC4:SYI4"/>
    <mergeCell ref="SYJ4:SYP4"/>
    <mergeCell ref="SYQ4:SYW4"/>
    <mergeCell ref="TFJ4:TFP4"/>
    <mergeCell ref="TFQ4:TFW4"/>
    <mergeCell ref="TFX4:TGD4"/>
    <mergeCell ref="TGE4:TGK4"/>
    <mergeCell ref="TGL4:TGR4"/>
    <mergeCell ref="TGS4:TGY4"/>
    <mergeCell ref="TDT4:TDZ4"/>
    <mergeCell ref="TEA4:TEG4"/>
    <mergeCell ref="TEH4:TEN4"/>
    <mergeCell ref="TEO4:TEU4"/>
    <mergeCell ref="TEV4:TFB4"/>
    <mergeCell ref="TFC4:TFI4"/>
    <mergeCell ref="TCD4:TCJ4"/>
    <mergeCell ref="TCK4:TCQ4"/>
    <mergeCell ref="TCR4:TCX4"/>
    <mergeCell ref="TCY4:TDE4"/>
    <mergeCell ref="TDF4:TDL4"/>
    <mergeCell ref="TDM4:TDS4"/>
    <mergeCell ref="TKF4:TKL4"/>
    <mergeCell ref="TKM4:TKS4"/>
    <mergeCell ref="TKT4:TKZ4"/>
    <mergeCell ref="TLA4:TLG4"/>
    <mergeCell ref="TLH4:TLN4"/>
    <mergeCell ref="TLO4:TLU4"/>
    <mergeCell ref="TIP4:TIV4"/>
    <mergeCell ref="TIW4:TJC4"/>
    <mergeCell ref="TJD4:TJJ4"/>
    <mergeCell ref="TJK4:TJQ4"/>
    <mergeCell ref="TJR4:TJX4"/>
    <mergeCell ref="TJY4:TKE4"/>
    <mergeCell ref="TGZ4:THF4"/>
    <mergeCell ref="THG4:THM4"/>
    <mergeCell ref="THN4:THT4"/>
    <mergeCell ref="THU4:TIA4"/>
    <mergeCell ref="TIB4:TIH4"/>
    <mergeCell ref="TII4:TIO4"/>
    <mergeCell ref="TPB4:TPH4"/>
    <mergeCell ref="TPI4:TPO4"/>
    <mergeCell ref="TPP4:TPV4"/>
    <mergeCell ref="TPW4:TQC4"/>
    <mergeCell ref="TQD4:TQJ4"/>
    <mergeCell ref="TQK4:TQQ4"/>
    <mergeCell ref="TNL4:TNR4"/>
    <mergeCell ref="TNS4:TNY4"/>
    <mergeCell ref="TNZ4:TOF4"/>
    <mergeCell ref="TOG4:TOM4"/>
    <mergeCell ref="TON4:TOT4"/>
    <mergeCell ref="TOU4:TPA4"/>
    <mergeCell ref="TLV4:TMB4"/>
    <mergeCell ref="TMC4:TMI4"/>
    <mergeCell ref="TMJ4:TMP4"/>
    <mergeCell ref="TMQ4:TMW4"/>
    <mergeCell ref="TMX4:TND4"/>
    <mergeCell ref="TNE4:TNK4"/>
    <mergeCell ref="TTX4:TUD4"/>
    <mergeCell ref="TUE4:TUK4"/>
    <mergeCell ref="TUL4:TUR4"/>
    <mergeCell ref="TUS4:TUY4"/>
    <mergeCell ref="TUZ4:TVF4"/>
    <mergeCell ref="TVG4:TVM4"/>
    <mergeCell ref="TSH4:TSN4"/>
    <mergeCell ref="TSO4:TSU4"/>
    <mergeCell ref="TSV4:TTB4"/>
    <mergeCell ref="TTC4:TTI4"/>
    <mergeCell ref="TTJ4:TTP4"/>
    <mergeCell ref="TTQ4:TTW4"/>
    <mergeCell ref="TQR4:TQX4"/>
    <mergeCell ref="TQY4:TRE4"/>
    <mergeCell ref="TRF4:TRL4"/>
    <mergeCell ref="TRM4:TRS4"/>
    <mergeCell ref="TRT4:TRZ4"/>
    <mergeCell ref="TSA4:TSG4"/>
    <mergeCell ref="TYT4:TYZ4"/>
    <mergeCell ref="TZA4:TZG4"/>
    <mergeCell ref="TZH4:TZN4"/>
    <mergeCell ref="TZO4:TZU4"/>
    <mergeCell ref="TZV4:UAB4"/>
    <mergeCell ref="UAC4:UAI4"/>
    <mergeCell ref="TXD4:TXJ4"/>
    <mergeCell ref="TXK4:TXQ4"/>
    <mergeCell ref="TXR4:TXX4"/>
    <mergeCell ref="TXY4:TYE4"/>
    <mergeCell ref="TYF4:TYL4"/>
    <mergeCell ref="TYM4:TYS4"/>
    <mergeCell ref="TVN4:TVT4"/>
    <mergeCell ref="TVU4:TWA4"/>
    <mergeCell ref="TWB4:TWH4"/>
    <mergeCell ref="TWI4:TWO4"/>
    <mergeCell ref="TWP4:TWV4"/>
    <mergeCell ref="TWW4:TXC4"/>
    <mergeCell ref="UDP4:UDV4"/>
    <mergeCell ref="UDW4:UEC4"/>
    <mergeCell ref="UED4:UEJ4"/>
    <mergeCell ref="UEK4:UEQ4"/>
    <mergeCell ref="UER4:UEX4"/>
    <mergeCell ref="UEY4:UFE4"/>
    <mergeCell ref="UBZ4:UCF4"/>
    <mergeCell ref="UCG4:UCM4"/>
    <mergeCell ref="UCN4:UCT4"/>
    <mergeCell ref="UCU4:UDA4"/>
    <mergeCell ref="UDB4:UDH4"/>
    <mergeCell ref="UDI4:UDO4"/>
    <mergeCell ref="UAJ4:UAP4"/>
    <mergeCell ref="UAQ4:UAW4"/>
    <mergeCell ref="UAX4:UBD4"/>
    <mergeCell ref="UBE4:UBK4"/>
    <mergeCell ref="UBL4:UBR4"/>
    <mergeCell ref="UBS4:UBY4"/>
    <mergeCell ref="UIL4:UIR4"/>
    <mergeCell ref="UIS4:UIY4"/>
    <mergeCell ref="UIZ4:UJF4"/>
    <mergeCell ref="UJG4:UJM4"/>
    <mergeCell ref="UJN4:UJT4"/>
    <mergeCell ref="UJU4:UKA4"/>
    <mergeCell ref="UGV4:UHB4"/>
    <mergeCell ref="UHC4:UHI4"/>
    <mergeCell ref="UHJ4:UHP4"/>
    <mergeCell ref="UHQ4:UHW4"/>
    <mergeCell ref="UHX4:UID4"/>
    <mergeCell ref="UIE4:UIK4"/>
    <mergeCell ref="UFF4:UFL4"/>
    <mergeCell ref="UFM4:UFS4"/>
    <mergeCell ref="UFT4:UFZ4"/>
    <mergeCell ref="UGA4:UGG4"/>
    <mergeCell ref="UGH4:UGN4"/>
    <mergeCell ref="UGO4:UGU4"/>
    <mergeCell ref="UNH4:UNN4"/>
    <mergeCell ref="UNO4:UNU4"/>
    <mergeCell ref="UNV4:UOB4"/>
    <mergeCell ref="UOC4:UOI4"/>
    <mergeCell ref="UOJ4:UOP4"/>
    <mergeCell ref="UOQ4:UOW4"/>
    <mergeCell ref="ULR4:ULX4"/>
    <mergeCell ref="ULY4:UME4"/>
    <mergeCell ref="UMF4:UML4"/>
    <mergeCell ref="UMM4:UMS4"/>
    <mergeCell ref="UMT4:UMZ4"/>
    <mergeCell ref="UNA4:UNG4"/>
    <mergeCell ref="UKB4:UKH4"/>
    <mergeCell ref="UKI4:UKO4"/>
    <mergeCell ref="UKP4:UKV4"/>
    <mergeCell ref="UKW4:ULC4"/>
    <mergeCell ref="ULD4:ULJ4"/>
    <mergeCell ref="ULK4:ULQ4"/>
    <mergeCell ref="USD4:USJ4"/>
    <mergeCell ref="USK4:USQ4"/>
    <mergeCell ref="USR4:USX4"/>
    <mergeCell ref="USY4:UTE4"/>
    <mergeCell ref="UTF4:UTL4"/>
    <mergeCell ref="UTM4:UTS4"/>
    <mergeCell ref="UQN4:UQT4"/>
    <mergeCell ref="UQU4:URA4"/>
    <mergeCell ref="URB4:URH4"/>
    <mergeCell ref="URI4:URO4"/>
    <mergeCell ref="URP4:URV4"/>
    <mergeCell ref="URW4:USC4"/>
    <mergeCell ref="UOX4:UPD4"/>
    <mergeCell ref="UPE4:UPK4"/>
    <mergeCell ref="UPL4:UPR4"/>
    <mergeCell ref="UPS4:UPY4"/>
    <mergeCell ref="UPZ4:UQF4"/>
    <mergeCell ref="UQG4:UQM4"/>
    <mergeCell ref="UWZ4:UXF4"/>
    <mergeCell ref="UXG4:UXM4"/>
    <mergeCell ref="UXN4:UXT4"/>
    <mergeCell ref="UXU4:UYA4"/>
    <mergeCell ref="UYB4:UYH4"/>
    <mergeCell ref="UYI4:UYO4"/>
    <mergeCell ref="UVJ4:UVP4"/>
    <mergeCell ref="UVQ4:UVW4"/>
    <mergeCell ref="UVX4:UWD4"/>
    <mergeCell ref="UWE4:UWK4"/>
    <mergeCell ref="UWL4:UWR4"/>
    <mergeCell ref="UWS4:UWY4"/>
    <mergeCell ref="UTT4:UTZ4"/>
    <mergeCell ref="UUA4:UUG4"/>
    <mergeCell ref="UUH4:UUN4"/>
    <mergeCell ref="UUO4:UUU4"/>
    <mergeCell ref="UUV4:UVB4"/>
    <mergeCell ref="UVC4:UVI4"/>
    <mergeCell ref="VBV4:VCB4"/>
    <mergeCell ref="VCC4:VCI4"/>
    <mergeCell ref="VCJ4:VCP4"/>
    <mergeCell ref="VCQ4:VCW4"/>
    <mergeCell ref="VCX4:VDD4"/>
    <mergeCell ref="VDE4:VDK4"/>
    <mergeCell ref="VAF4:VAL4"/>
    <mergeCell ref="VAM4:VAS4"/>
    <mergeCell ref="VAT4:VAZ4"/>
    <mergeCell ref="VBA4:VBG4"/>
    <mergeCell ref="VBH4:VBN4"/>
    <mergeCell ref="VBO4:VBU4"/>
    <mergeCell ref="UYP4:UYV4"/>
    <mergeCell ref="UYW4:UZC4"/>
    <mergeCell ref="UZD4:UZJ4"/>
    <mergeCell ref="UZK4:UZQ4"/>
    <mergeCell ref="UZR4:UZX4"/>
    <mergeCell ref="UZY4:VAE4"/>
    <mergeCell ref="VGR4:VGX4"/>
    <mergeCell ref="VGY4:VHE4"/>
    <mergeCell ref="VHF4:VHL4"/>
    <mergeCell ref="VHM4:VHS4"/>
    <mergeCell ref="VHT4:VHZ4"/>
    <mergeCell ref="VIA4:VIG4"/>
    <mergeCell ref="VFB4:VFH4"/>
    <mergeCell ref="VFI4:VFO4"/>
    <mergeCell ref="VFP4:VFV4"/>
    <mergeCell ref="VFW4:VGC4"/>
    <mergeCell ref="VGD4:VGJ4"/>
    <mergeCell ref="VGK4:VGQ4"/>
    <mergeCell ref="VDL4:VDR4"/>
    <mergeCell ref="VDS4:VDY4"/>
    <mergeCell ref="VDZ4:VEF4"/>
    <mergeCell ref="VEG4:VEM4"/>
    <mergeCell ref="VEN4:VET4"/>
    <mergeCell ref="VEU4:VFA4"/>
    <mergeCell ref="VLN4:VLT4"/>
    <mergeCell ref="VLU4:VMA4"/>
    <mergeCell ref="VMB4:VMH4"/>
    <mergeCell ref="VMI4:VMO4"/>
    <mergeCell ref="VMP4:VMV4"/>
    <mergeCell ref="VMW4:VNC4"/>
    <mergeCell ref="VJX4:VKD4"/>
    <mergeCell ref="VKE4:VKK4"/>
    <mergeCell ref="VKL4:VKR4"/>
    <mergeCell ref="VKS4:VKY4"/>
    <mergeCell ref="VKZ4:VLF4"/>
    <mergeCell ref="VLG4:VLM4"/>
    <mergeCell ref="VIH4:VIN4"/>
    <mergeCell ref="VIO4:VIU4"/>
    <mergeCell ref="VIV4:VJB4"/>
    <mergeCell ref="VJC4:VJI4"/>
    <mergeCell ref="VJJ4:VJP4"/>
    <mergeCell ref="VJQ4:VJW4"/>
    <mergeCell ref="VQJ4:VQP4"/>
    <mergeCell ref="VQQ4:VQW4"/>
    <mergeCell ref="VQX4:VRD4"/>
    <mergeCell ref="VRE4:VRK4"/>
    <mergeCell ref="VRL4:VRR4"/>
    <mergeCell ref="VRS4:VRY4"/>
    <mergeCell ref="VOT4:VOZ4"/>
    <mergeCell ref="VPA4:VPG4"/>
    <mergeCell ref="VPH4:VPN4"/>
    <mergeCell ref="VPO4:VPU4"/>
    <mergeCell ref="VPV4:VQB4"/>
    <mergeCell ref="VQC4:VQI4"/>
    <mergeCell ref="VND4:VNJ4"/>
    <mergeCell ref="VNK4:VNQ4"/>
    <mergeCell ref="VNR4:VNX4"/>
    <mergeCell ref="VNY4:VOE4"/>
    <mergeCell ref="VOF4:VOL4"/>
    <mergeCell ref="VOM4:VOS4"/>
    <mergeCell ref="VVF4:VVL4"/>
    <mergeCell ref="VVM4:VVS4"/>
    <mergeCell ref="VVT4:VVZ4"/>
    <mergeCell ref="VWA4:VWG4"/>
    <mergeCell ref="VWH4:VWN4"/>
    <mergeCell ref="VWO4:VWU4"/>
    <mergeCell ref="VTP4:VTV4"/>
    <mergeCell ref="VTW4:VUC4"/>
    <mergeCell ref="VUD4:VUJ4"/>
    <mergeCell ref="VUK4:VUQ4"/>
    <mergeCell ref="VUR4:VUX4"/>
    <mergeCell ref="VUY4:VVE4"/>
    <mergeCell ref="VRZ4:VSF4"/>
    <mergeCell ref="VSG4:VSM4"/>
    <mergeCell ref="VSN4:VST4"/>
    <mergeCell ref="VSU4:VTA4"/>
    <mergeCell ref="VTB4:VTH4"/>
    <mergeCell ref="VTI4:VTO4"/>
    <mergeCell ref="WAB4:WAH4"/>
    <mergeCell ref="WAI4:WAO4"/>
    <mergeCell ref="WAP4:WAV4"/>
    <mergeCell ref="WAW4:WBC4"/>
    <mergeCell ref="WBD4:WBJ4"/>
    <mergeCell ref="WBK4:WBQ4"/>
    <mergeCell ref="VYL4:VYR4"/>
    <mergeCell ref="VYS4:VYY4"/>
    <mergeCell ref="VYZ4:VZF4"/>
    <mergeCell ref="VZG4:VZM4"/>
    <mergeCell ref="VZN4:VZT4"/>
    <mergeCell ref="VZU4:WAA4"/>
    <mergeCell ref="VWV4:VXB4"/>
    <mergeCell ref="VXC4:VXI4"/>
    <mergeCell ref="VXJ4:VXP4"/>
    <mergeCell ref="VXQ4:VXW4"/>
    <mergeCell ref="VXX4:VYD4"/>
    <mergeCell ref="VYE4:VYK4"/>
    <mergeCell ref="WEX4:WFD4"/>
    <mergeCell ref="WFE4:WFK4"/>
    <mergeCell ref="WFL4:WFR4"/>
    <mergeCell ref="WFS4:WFY4"/>
    <mergeCell ref="WFZ4:WGF4"/>
    <mergeCell ref="WGG4:WGM4"/>
    <mergeCell ref="WDH4:WDN4"/>
    <mergeCell ref="WDO4:WDU4"/>
    <mergeCell ref="WDV4:WEB4"/>
    <mergeCell ref="WEC4:WEI4"/>
    <mergeCell ref="WEJ4:WEP4"/>
    <mergeCell ref="WEQ4:WEW4"/>
    <mergeCell ref="WBR4:WBX4"/>
    <mergeCell ref="WBY4:WCE4"/>
    <mergeCell ref="WCF4:WCL4"/>
    <mergeCell ref="WCM4:WCS4"/>
    <mergeCell ref="WCT4:WCZ4"/>
    <mergeCell ref="WDA4:WDG4"/>
    <mergeCell ref="WJT4:WJZ4"/>
    <mergeCell ref="WKA4:WKG4"/>
    <mergeCell ref="WKH4:WKN4"/>
    <mergeCell ref="WKO4:WKU4"/>
    <mergeCell ref="WKV4:WLB4"/>
    <mergeCell ref="WLC4:WLI4"/>
    <mergeCell ref="WID4:WIJ4"/>
    <mergeCell ref="WIK4:WIQ4"/>
    <mergeCell ref="WIR4:WIX4"/>
    <mergeCell ref="WIY4:WJE4"/>
    <mergeCell ref="WJF4:WJL4"/>
    <mergeCell ref="WJM4:WJS4"/>
    <mergeCell ref="WGN4:WGT4"/>
    <mergeCell ref="WGU4:WHA4"/>
    <mergeCell ref="WHB4:WHH4"/>
    <mergeCell ref="WHI4:WHO4"/>
    <mergeCell ref="WHP4:WHV4"/>
    <mergeCell ref="WHW4:WIC4"/>
    <mergeCell ref="WOP4:WOV4"/>
    <mergeCell ref="WOW4:WPC4"/>
    <mergeCell ref="WPD4:WPJ4"/>
    <mergeCell ref="WPK4:WPQ4"/>
    <mergeCell ref="WPR4:WPX4"/>
    <mergeCell ref="WPY4:WQE4"/>
    <mergeCell ref="WMZ4:WNF4"/>
    <mergeCell ref="WNG4:WNM4"/>
    <mergeCell ref="WNN4:WNT4"/>
    <mergeCell ref="WNU4:WOA4"/>
    <mergeCell ref="WOB4:WOH4"/>
    <mergeCell ref="WOI4:WOO4"/>
    <mergeCell ref="WLJ4:WLP4"/>
    <mergeCell ref="WLQ4:WLW4"/>
    <mergeCell ref="WLX4:WMD4"/>
    <mergeCell ref="WME4:WMK4"/>
    <mergeCell ref="WML4:WMR4"/>
    <mergeCell ref="WMS4:WMY4"/>
    <mergeCell ref="WTL4:WTR4"/>
    <mergeCell ref="WTS4:WTY4"/>
    <mergeCell ref="WTZ4:WUF4"/>
    <mergeCell ref="WUG4:WUM4"/>
    <mergeCell ref="WUN4:WUT4"/>
    <mergeCell ref="WUU4:WVA4"/>
    <mergeCell ref="WRV4:WSB4"/>
    <mergeCell ref="WSC4:WSI4"/>
    <mergeCell ref="WSJ4:WSP4"/>
    <mergeCell ref="WSQ4:WSW4"/>
    <mergeCell ref="WSX4:WTD4"/>
    <mergeCell ref="WTE4:WTK4"/>
    <mergeCell ref="WQF4:WQL4"/>
    <mergeCell ref="WQM4:WQS4"/>
    <mergeCell ref="WQT4:WQZ4"/>
    <mergeCell ref="WRA4:WRG4"/>
    <mergeCell ref="WRH4:WRN4"/>
    <mergeCell ref="WRO4:WRU4"/>
    <mergeCell ref="WYH4:WYN4"/>
    <mergeCell ref="WYO4:WYU4"/>
    <mergeCell ref="WYV4:WZB4"/>
    <mergeCell ref="WZC4:WZI4"/>
    <mergeCell ref="WZJ4:WZP4"/>
    <mergeCell ref="WZQ4:WZW4"/>
    <mergeCell ref="WWR4:WWX4"/>
    <mergeCell ref="WWY4:WXE4"/>
    <mergeCell ref="WXF4:WXL4"/>
    <mergeCell ref="WXM4:WXS4"/>
    <mergeCell ref="WXT4:WXZ4"/>
    <mergeCell ref="WYA4:WYG4"/>
    <mergeCell ref="WVB4:WVH4"/>
    <mergeCell ref="WVI4:WVO4"/>
    <mergeCell ref="WVP4:WVV4"/>
    <mergeCell ref="WVW4:WWC4"/>
    <mergeCell ref="WWD4:WWJ4"/>
    <mergeCell ref="WWK4:WWQ4"/>
    <mergeCell ref="XET4:XEZ4"/>
    <mergeCell ref="XFA4:XFD4"/>
    <mergeCell ref="XDD4:XDJ4"/>
    <mergeCell ref="XDK4:XDQ4"/>
    <mergeCell ref="XDR4:XDX4"/>
    <mergeCell ref="XDY4:XEE4"/>
    <mergeCell ref="XEF4:XEL4"/>
    <mergeCell ref="XEM4:XES4"/>
    <mergeCell ref="XBN4:XBT4"/>
    <mergeCell ref="XBU4:XCA4"/>
    <mergeCell ref="XCB4:XCH4"/>
    <mergeCell ref="XCI4:XCO4"/>
    <mergeCell ref="XCP4:XCV4"/>
    <mergeCell ref="XCW4:XDC4"/>
    <mergeCell ref="WZX4:XAD4"/>
    <mergeCell ref="XAE4:XAK4"/>
    <mergeCell ref="XAL4:XAR4"/>
    <mergeCell ref="XAS4:XAY4"/>
    <mergeCell ref="XAZ4:XBF4"/>
    <mergeCell ref="XBG4:XBM4"/>
  </mergeCells>
  <printOptions horizontalCentered="1"/>
  <pageMargins left="0.39370078740157483" right="0.39370078740157483" top="0.98425196850393704" bottom="0.98425196850393704" header="0.51181102362204722" footer="0.51181102362204722"/>
  <pageSetup paperSize="9" scale="60" fitToHeight="0" orientation="landscape" r:id="rId1"/>
  <headerFooter>
    <oddFooter>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9318E-A21C-4A71-85D4-221FDD8E6B1F}">
  <sheetPr>
    <pageSetUpPr fitToPage="1"/>
  </sheetPr>
  <dimension ref="A7:C86"/>
  <sheetViews>
    <sheetView topLeftCell="A12" zoomScaleNormal="100" workbookViewId="0">
      <selection activeCell="I47" sqref="I47"/>
    </sheetView>
  </sheetViews>
  <sheetFormatPr defaultColWidth="9.140625" defaultRowHeight="12.75" x14ac:dyDescent="0.25"/>
  <cols>
    <col min="1" max="1" width="41.28515625" style="27" customWidth="1"/>
    <col min="2" max="2" width="58" style="28" customWidth="1"/>
    <col min="3" max="3" width="24.85546875" style="29" bestFit="1" customWidth="1"/>
    <col min="4" max="16384" width="9.140625" style="27"/>
  </cols>
  <sheetData>
    <row r="7" spans="1:3" ht="15" customHeight="1" x14ac:dyDescent="0.25">
      <c r="A7" s="61" t="s">
        <v>626</v>
      </c>
      <c r="B7" s="61"/>
      <c r="C7" s="61"/>
    </row>
    <row r="8" spans="1:3" ht="15" customHeight="1" x14ac:dyDescent="0.25">
      <c r="A8" s="61" t="s">
        <v>627</v>
      </c>
      <c r="B8" s="61"/>
      <c r="C8" s="61"/>
    </row>
    <row r="9" spans="1:3" ht="15" customHeight="1" x14ac:dyDescent="0.25">
      <c r="A9" s="30"/>
      <c r="B9" s="30"/>
      <c r="C9" s="31"/>
    </row>
    <row r="10" spans="1:3" x14ac:dyDescent="0.25">
      <c r="A10" s="62" t="s">
        <v>628</v>
      </c>
      <c r="B10" s="63"/>
      <c r="C10" s="33">
        <v>8602035.6999999993</v>
      </c>
    </row>
    <row r="11" spans="1:3" x14ac:dyDescent="0.25">
      <c r="A11" s="36"/>
      <c r="B11" s="34"/>
      <c r="C11" s="37"/>
    </row>
    <row r="12" spans="1:3" x14ac:dyDescent="0.25">
      <c r="A12" s="38" t="s">
        <v>629</v>
      </c>
      <c r="B12" s="39"/>
      <c r="C12" s="40">
        <v>18294314.329999998</v>
      </c>
    </row>
    <row r="13" spans="1:3" x14ac:dyDescent="0.25">
      <c r="A13" s="38" t="s">
        <v>630</v>
      </c>
      <c r="B13" s="39"/>
      <c r="C13" s="40">
        <v>-11545513.550000001</v>
      </c>
    </row>
    <row r="14" spans="1:3" x14ac:dyDescent="0.25">
      <c r="A14" s="36"/>
      <c r="B14" s="34"/>
      <c r="C14" s="37"/>
    </row>
    <row r="15" spans="1:3" x14ac:dyDescent="0.25">
      <c r="A15" s="41" t="s">
        <v>631</v>
      </c>
      <c r="B15" s="34"/>
      <c r="C15" s="42">
        <v>15350836.479999997</v>
      </c>
    </row>
    <row r="16" spans="1:3" x14ac:dyDescent="0.25">
      <c r="A16" s="36"/>
      <c r="B16" s="34"/>
      <c r="C16" s="37"/>
    </row>
    <row r="17" spans="1:3" x14ac:dyDescent="0.25">
      <c r="A17" s="38" t="s">
        <v>632</v>
      </c>
      <c r="B17" s="39"/>
      <c r="C17" s="40">
        <v>21772936.879999999</v>
      </c>
    </row>
    <row r="18" spans="1:3" x14ac:dyDescent="0.25">
      <c r="A18" s="38" t="s">
        <v>633</v>
      </c>
      <c r="B18" s="39"/>
      <c r="C18" s="40">
        <v>-18171497.390000001</v>
      </c>
    </row>
    <row r="19" spans="1:3" x14ac:dyDescent="0.25">
      <c r="A19" s="38" t="s">
        <v>634</v>
      </c>
      <c r="B19" s="39"/>
      <c r="C19" s="40">
        <v>0</v>
      </c>
    </row>
    <row r="20" spans="1:3" x14ac:dyDescent="0.25">
      <c r="A20" s="38" t="s">
        <v>635</v>
      </c>
      <c r="B20" s="39"/>
      <c r="C20" s="40">
        <v>0</v>
      </c>
    </row>
    <row r="21" spans="1:3" x14ac:dyDescent="0.25">
      <c r="A21" s="36"/>
      <c r="B21" s="34"/>
      <c r="C21" s="37"/>
    </row>
    <row r="22" spans="1:3" x14ac:dyDescent="0.25">
      <c r="A22" s="41" t="s">
        <v>636</v>
      </c>
      <c r="B22" s="34"/>
      <c r="C22" s="42">
        <v>18952275.969999999</v>
      </c>
    </row>
    <row r="23" spans="1:3" x14ac:dyDescent="0.25">
      <c r="A23" s="36"/>
      <c r="B23" s="34"/>
      <c r="C23" s="37"/>
    </row>
    <row r="24" spans="1:3" x14ac:dyDescent="0.25">
      <c r="A24" s="38" t="s">
        <v>637</v>
      </c>
      <c r="B24" s="39"/>
      <c r="C24" s="40">
        <v>320841.69</v>
      </c>
    </row>
    <row r="25" spans="1:3" x14ac:dyDescent="0.25">
      <c r="A25" s="38" t="s">
        <v>638</v>
      </c>
      <c r="B25" s="39"/>
      <c r="C25" s="40">
        <v>-4641886.2</v>
      </c>
    </row>
    <row r="26" spans="1:3" x14ac:dyDescent="0.25">
      <c r="A26" s="38" t="s">
        <v>639</v>
      </c>
      <c r="B26" s="39"/>
      <c r="C26" s="40">
        <v>0</v>
      </c>
    </row>
    <row r="27" spans="1:3" x14ac:dyDescent="0.25">
      <c r="A27" s="38" t="s">
        <v>640</v>
      </c>
      <c r="B27" s="39"/>
      <c r="C27" s="40">
        <v>0</v>
      </c>
    </row>
    <row r="28" spans="1:3" x14ac:dyDescent="0.25">
      <c r="A28" s="36"/>
      <c r="B28" s="34"/>
      <c r="C28" s="37"/>
    </row>
    <row r="29" spans="1:3" x14ac:dyDescent="0.25">
      <c r="A29" s="64" t="s">
        <v>641</v>
      </c>
      <c r="B29" s="65"/>
      <c r="C29" s="42">
        <v>14631231.460000001</v>
      </c>
    </row>
    <row r="30" spans="1:3" x14ac:dyDescent="0.25">
      <c r="A30" s="36"/>
      <c r="B30" s="34"/>
      <c r="C30" s="37"/>
    </row>
    <row r="31" spans="1:3" x14ac:dyDescent="0.25">
      <c r="A31" s="43" t="s">
        <v>642</v>
      </c>
      <c r="B31" s="44"/>
      <c r="C31" s="45">
        <v>13209889.349999998</v>
      </c>
    </row>
    <row r="32" spans="1:3" x14ac:dyDescent="0.25">
      <c r="A32" s="36" t="s">
        <v>637</v>
      </c>
      <c r="B32" s="34"/>
      <c r="C32" s="37">
        <v>320841.69</v>
      </c>
    </row>
    <row r="33" spans="1:3" x14ac:dyDescent="0.25">
      <c r="A33" s="36" t="s">
        <v>638</v>
      </c>
      <c r="B33" s="34"/>
      <c r="C33" s="37">
        <v>-4641886.2</v>
      </c>
    </row>
    <row r="34" spans="1:3" x14ac:dyDescent="0.25">
      <c r="A34" s="36" t="s">
        <v>643</v>
      </c>
      <c r="B34" s="34"/>
      <c r="C34" s="42">
        <v>8888844.8399999961</v>
      </c>
    </row>
    <row r="35" spans="1:3" x14ac:dyDescent="0.25">
      <c r="A35" s="46"/>
      <c r="B35" s="47"/>
      <c r="C35" s="48"/>
    </row>
    <row r="36" spans="1:3" x14ac:dyDescent="0.25">
      <c r="A36" s="43"/>
      <c r="B36" s="44"/>
      <c r="C36" s="45"/>
    </row>
    <row r="37" spans="1:3" x14ac:dyDescent="0.25">
      <c r="A37" s="50" t="s">
        <v>644</v>
      </c>
      <c r="B37" s="34"/>
      <c r="C37" s="37"/>
    </row>
    <row r="38" spans="1:3" x14ac:dyDescent="0.25">
      <c r="A38" s="36"/>
      <c r="B38" s="34"/>
      <c r="C38" s="37"/>
    </row>
    <row r="39" spans="1:3" x14ac:dyDescent="0.25">
      <c r="A39" s="38" t="s">
        <v>645</v>
      </c>
      <c r="B39" s="39"/>
      <c r="C39" s="40">
        <v>0</v>
      </c>
    </row>
    <row r="40" spans="1:3" x14ac:dyDescent="0.25">
      <c r="A40" s="38" t="s">
        <v>646</v>
      </c>
      <c r="B40" s="51"/>
      <c r="C40" s="40">
        <v>0</v>
      </c>
    </row>
    <row r="41" spans="1:3" x14ac:dyDescent="0.25">
      <c r="A41" s="38" t="s">
        <v>647</v>
      </c>
      <c r="B41" s="39"/>
      <c r="C41" s="40">
        <v>0</v>
      </c>
    </row>
    <row r="42" spans="1:3" x14ac:dyDescent="0.25">
      <c r="A42" s="50" t="s">
        <v>648</v>
      </c>
      <c r="B42" s="34"/>
      <c r="C42" s="42">
        <v>0</v>
      </c>
    </row>
    <row r="43" spans="1:3" x14ac:dyDescent="0.25">
      <c r="A43" s="36"/>
      <c r="B43" s="49"/>
      <c r="C43" s="37"/>
    </row>
    <row r="44" spans="1:3" x14ac:dyDescent="0.25">
      <c r="A44" s="36"/>
      <c r="B44" s="34"/>
      <c r="C44" s="37"/>
    </row>
    <row r="45" spans="1:3" x14ac:dyDescent="0.25">
      <c r="A45" s="38" t="s">
        <v>649</v>
      </c>
      <c r="B45" s="39"/>
      <c r="C45" s="40">
        <v>704498.24</v>
      </c>
    </row>
    <row r="46" spans="1:3" x14ac:dyDescent="0.25">
      <c r="A46" s="38" t="s">
        <v>650</v>
      </c>
      <c r="B46" s="39"/>
      <c r="C46" s="40">
        <v>491015.42</v>
      </c>
    </row>
    <row r="47" spans="1:3" x14ac:dyDescent="0.25">
      <c r="A47" s="38" t="s">
        <v>651</v>
      </c>
      <c r="B47" s="39"/>
      <c r="C47" s="40">
        <v>226566.63</v>
      </c>
    </row>
    <row r="48" spans="1:3" x14ac:dyDescent="0.25">
      <c r="A48" s="36"/>
      <c r="B48" s="34"/>
      <c r="C48" s="42">
        <v>1422080.29</v>
      </c>
    </row>
    <row r="49" spans="1:3" x14ac:dyDescent="0.25">
      <c r="A49" s="36"/>
      <c r="B49" s="34"/>
      <c r="C49" s="37"/>
    </row>
    <row r="50" spans="1:3" x14ac:dyDescent="0.25">
      <c r="A50" s="38" t="s">
        <v>652</v>
      </c>
      <c r="B50" s="39"/>
      <c r="C50" s="40">
        <v>5130363.51</v>
      </c>
    </row>
    <row r="51" spans="1:3" x14ac:dyDescent="0.25">
      <c r="A51" s="53" t="s">
        <v>653</v>
      </c>
      <c r="B51" s="39"/>
      <c r="C51" s="40">
        <v>-411925.8</v>
      </c>
    </row>
    <row r="52" spans="1:3" x14ac:dyDescent="0.25">
      <c r="A52" s="50" t="s">
        <v>654</v>
      </c>
      <c r="B52" s="34"/>
      <c r="C52" s="42">
        <v>4718437.71</v>
      </c>
    </row>
    <row r="53" spans="1:3" x14ac:dyDescent="0.25">
      <c r="A53" s="50"/>
      <c r="B53" s="34"/>
      <c r="C53" s="42"/>
    </row>
    <row r="54" spans="1:3" x14ac:dyDescent="0.25">
      <c r="A54" s="38" t="s">
        <v>655</v>
      </c>
      <c r="B54" s="39"/>
      <c r="C54" s="40">
        <v>666097.30000000005</v>
      </c>
    </row>
    <row r="55" spans="1:3" x14ac:dyDescent="0.25">
      <c r="A55" s="53" t="s">
        <v>656</v>
      </c>
      <c r="B55" s="39"/>
      <c r="C55" s="40">
        <v>-666097.30000000005</v>
      </c>
    </row>
    <row r="56" spans="1:3" x14ac:dyDescent="0.25">
      <c r="A56" s="50" t="s">
        <v>655</v>
      </c>
      <c r="B56" s="34"/>
      <c r="C56" s="42">
        <v>0</v>
      </c>
    </row>
    <row r="57" spans="1:3" x14ac:dyDescent="0.25">
      <c r="A57" s="50"/>
      <c r="B57" s="34"/>
      <c r="C57" s="42"/>
    </row>
    <row r="58" spans="1:3" x14ac:dyDescent="0.25">
      <c r="A58" s="38" t="s">
        <v>657</v>
      </c>
      <c r="B58" s="39"/>
      <c r="C58" s="40">
        <v>143445.86000000002</v>
      </c>
    </row>
    <row r="59" spans="1:3" x14ac:dyDescent="0.25">
      <c r="A59" s="53" t="s">
        <v>658</v>
      </c>
      <c r="B59" s="39"/>
      <c r="C59" s="40">
        <v>-130837</v>
      </c>
    </row>
    <row r="60" spans="1:3" x14ac:dyDescent="0.25">
      <c r="A60" s="50" t="s">
        <v>657</v>
      </c>
      <c r="B60" s="34"/>
      <c r="C60" s="42">
        <v>12608.860000000015</v>
      </c>
    </row>
    <row r="61" spans="1:3" x14ac:dyDescent="0.25">
      <c r="A61" s="50"/>
      <c r="B61" s="34"/>
      <c r="C61" s="42"/>
    </row>
    <row r="62" spans="1:3" x14ac:dyDescent="0.25">
      <c r="A62" s="54" t="s">
        <v>659</v>
      </c>
      <c r="B62" s="34"/>
      <c r="C62" s="37">
        <v>-1208860.1000000001</v>
      </c>
    </row>
    <row r="63" spans="1:3" x14ac:dyDescent="0.25">
      <c r="A63" s="36"/>
      <c r="B63" s="34"/>
      <c r="C63" s="37"/>
    </row>
    <row r="64" spans="1:3" x14ac:dyDescent="0.25">
      <c r="A64" s="50" t="s">
        <v>660</v>
      </c>
      <c r="B64" s="52"/>
      <c r="C64" s="42">
        <v>6153126.8600000003</v>
      </c>
    </row>
    <row r="65" spans="1:3" x14ac:dyDescent="0.25">
      <c r="A65" s="36"/>
      <c r="B65" s="27"/>
      <c r="C65" s="37"/>
    </row>
    <row r="66" spans="1:3" x14ac:dyDescent="0.25">
      <c r="A66" s="38" t="s">
        <v>661</v>
      </c>
      <c r="B66" s="55"/>
      <c r="C66" s="56">
        <v>1283426.1100000001</v>
      </c>
    </row>
    <row r="67" spans="1:3" x14ac:dyDescent="0.25">
      <c r="A67" s="38" t="s">
        <v>578</v>
      </c>
      <c r="B67" s="55"/>
      <c r="C67" s="56">
        <v>113386.92</v>
      </c>
    </row>
    <row r="68" spans="1:3" x14ac:dyDescent="0.25">
      <c r="A68" s="38" t="s">
        <v>662</v>
      </c>
      <c r="B68" s="39"/>
      <c r="C68" s="56">
        <v>688297.3</v>
      </c>
    </row>
    <row r="69" spans="1:3" x14ac:dyDescent="0.25">
      <c r="A69" s="38" t="s">
        <v>576</v>
      </c>
      <c r="B69" s="55"/>
      <c r="C69" s="56">
        <v>354966.39</v>
      </c>
    </row>
    <row r="70" spans="1:3" x14ac:dyDescent="0.25">
      <c r="A70" s="50" t="s">
        <v>663</v>
      </c>
      <c r="B70" s="52"/>
      <c r="C70" s="42">
        <v>2440076.7200000002</v>
      </c>
    </row>
    <row r="71" spans="1:3" x14ac:dyDescent="0.25">
      <c r="A71" s="36"/>
      <c r="B71" s="34"/>
      <c r="C71" s="37"/>
    </row>
    <row r="72" spans="1:3" x14ac:dyDescent="0.25">
      <c r="A72" s="36"/>
      <c r="B72" s="34"/>
      <c r="C72" s="37"/>
    </row>
    <row r="73" spans="1:3" x14ac:dyDescent="0.25">
      <c r="A73" s="36"/>
      <c r="B73" s="57" t="s">
        <v>664</v>
      </c>
      <c r="C73" s="42">
        <v>8593203.5800000001</v>
      </c>
    </row>
    <row r="74" spans="1:3" x14ac:dyDescent="0.25">
      <c r="A74" s="36"/>
      <c r="B74" s="57"/>
      <c r="C74" s="42"/>
    </row>
    <row r="75" spans="1:3" x14ac:dyDescent="0.25">
      <c r="A75" s="36"/>
      <c r="B75" s="49"/>
      <c r="C75" s="37"/>
    </row>
    <row r="76" spans="1:3" x14ac:dyDescent="0.25">
      <c r="A76" s="36"/>
      <c r="B76" s="58" t="s">
        <v>665</v>
      </c>
      <c r="C76" s="42">
        <v>6038027.8800000008</v>
      </c>
    </row>
    <row r="77" spans="1:3" x14ac:dyDescent="0.25">
      <c r="A77" s="36"/>
      <c r="B77" s="58"/>
      <c r="C77" s="42"/>
    </row>
    <row r="78" spans="1:3" x14ac:dyDescent="0.25">
      <c r="A78" s="36" t="s">
        <v>666</v>
      </c>
      <c r="B78" s="34"/>
      <c r="C78" s="42">
        <v>0</v>
      </c>
    </row>
    <row r="79" spans="1:3" x14ac:dyDescent="0.25">
      <c r="A79" s="36"/>
      <c r="B79" s="34"/>
      <c r="C79" s="37"/>
    </row>
    <row r="80" spans="1:3" x14ac:dyDescent="0.25">
      <c r="A80" s="36" t="s">
        <v>667</v>
      </c>
      <c r="B80" s="34"/>
      <c r="C80" s="42">
        <v>0</v>
      </c>
    </row>
    <row r="81" spans="1:3" x14ac:dyDescent="0.25">
      <c r="A81" s="36"/>
      <c r="B81" s="34"/>
      <c r="C81" s="37"/>
    </row>
    <row r="82" spans="1:3" ht="15" customHeight="1" x14ac:dyDescent="0.25">
      <c r="A82" s="36" t="s">
        <v>668</v>
      </c>
      <c r="B82" s="34"/>
      <c r="C82" s="42">
        <v>0</v>
      </c>
    </row>
    <row r="83" spans="1:3" x14ac:dyDescent="0.25">
      <c r="A83" s="36"/>
      <c r="B83" s="34"/>
      <c r="C83" s="37"/>
    </row>
    <row r="84" spans="1:3" x14ac:dyDescent="0.25">
      <c r="A84" s="50" t="s">
        <v>669</v>
      </c>
      <c r="B84" s="52"/>
      <c r="C84" s="42">
        <v>14631231.460000001</v>
      </c>
    </row>
    <row r="85" spans="1:3" x14ac:dyDescent="0.25">
      <c r="A85" s="46"/>
      <c r="B85" s="47"/>
      <c r="C85" s="48"/>
    </row>
    <row r="86" spans="1:3" x14ac:dyDescent="0.25">
      <c r="A86" s="32"/>
      <c r="B86" s="27"/>
      <c r="C86" s="35"/>
    </row>
  </sheetData>
  <mergeCells count="4">
    <mergeCell ref="A7:C7"/>
    <mergeCell ref="A8:C8"/>
    <mergeCell ref="A10:B10"/>
    <mergeCell ref="A29:B29"/>
  </mergeCells>
  <printOptions horizontalCentered="1"/>
  <pageMargins left="0.39370078740157483" right="0.39370078740157483" top="0.98425196850393704" bottom="0.98425196850393704" header="0.47244094488188981" footer="0.51181102362204722"/>
  <pageSetup paperSize="8" scale="96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A7D71-D6AD-43C7-8278-CD4BAB3ADA87}">
  <sheetPr>
    <pageSetUpPr fitToPage="1"/>
  </sheetPr>
  <dimension ref="A6:F43"/>
  <sheetViews>
    <sheetView topLeftCell="A4" zoomScaleNormal="100" workbookViewId="0">
      <selection activeCell="H44" sqref="H44"/>
    </sheetView>
  </sheetViews>
  <sheetFormatPr defaultColWidth="11.42578125" defaultRowHeight="15" x14ac:dyDescent="0.25"/>
  <cols>
    <col min="1" max="1" width="48.5703125" style="67" bestFit="1" customWidth="1"/>
    <col min="2" max="2" width="16.5703125" style="71" bestFit="1" customWidth="1"/>
    <col min="3" max="3" width="11.28515625" style="71" bestFit="1" customWidth="1"/>
    <col min="4" max="4" width="16.5703125" style="71" bestFit="1" customWidth="1"/>
    <col min="5" max="5" width="15.42578125" style="71" bestFit="1" customWidth="1"/>
    <col min="6" max="16384" width="11.42578125" style="67"/>
  </cols>
  <sheetData>
    <row r="6" spans="1:5" x14ac:dyDescent="0.25">
      <c r="A6" s="66"/>
      <c r="B6" s="66"/>
      <c r="C6" s="66"/>
      <c r="D6" s="66"/>
      <c r="E6" s="66"/>
    </row>
    <row r="7" spans="1:5" x14ac:dyDescent="0.25">
      <c r="A7" s="68"/>
      <c r="B7" s="68"/>
      <c r="C7" s="68"/>
      <c r="D7" s="68"/>
      <c r="E7" s="68"/>
    </row>
    <row r="8" spans="1:5" x14ac:dyDescent="0.25">
      <c r="A8" s="69"/>
      <c r="B8" s="70"/>
      <c r="C8" s="70"/>
      <c r="E8" s="72" t="s">
        <v>670</v>
      </c>
    </row>
    <row r="9" spans="1:5" x14ac:dyDescent="0.25">
      <c r="A9" s="73"/>
      <c r="B9" s="73"/>
      <c r="C9" s="73"/>
      <c r="D9" s="73"/>
      <c r="E9" s="73"/>
    </row>
    <row r="10" spans="1:5" ht="15.75" customHeight="1" x14ac:dyDescent="0.25">
      <c r="A10" s="74" t="s">
        <v>671</v>
      </c>
      <c r="B10" s="74"/>
      <c r="C10" s="74"/>
      <c r="D10" s="74"/>
      <c r="E10" s="74"/>
    </row>
    <row r="11" spans="1:5" x14ac:dyDescent="0.25">
      <c r="A11" s="75"/>
      <c r="B11" s="75"/>
      <c r="C11" s="75"/>
      <c r="D11" s="75"/>
      <c r="E11" s="75"/>
    </row>
    <row r="13" spans="1:5" ht="15.75" customHeight="1" x14ac:dyDescent="0.25">
      <c r="A13" s="76" t="s">
        <v>672</v>
      </c>
      <c r="B13" s="77">
        <v>2022</v>
      </c>
      <c r="C13" s="77"/>
      <c r="D13" s="77">
        <v>2021</v>
      </c>
      <c r="E13" s="77"/>
    </row>
    <row r="14" spans="1:5" s="79" customFormat="1" ht="38.25" customHeight="1" x14ac:dyDescent="0.25">
      <c r="A14" s="76"/>
      <c r="B14" s="78" t="s">
        <v>673</v>
      </c>
      <c r="C14" s="78" t="s">
        <v>674</v>
      </c>
      <c r="D14" s="78" t="s">
        <v>673</v>
      </c>
      <c r="E14" s="78" t="s">
        <v>674</v>
      </c>
    </row>
    <row r="15" spans="1:5" s="82" customFormat="1" ht="15" customHeight="1" x14ac:dyDescent="0.25">
      <c r="A15" s="80" t="s">
        <v>675</v>
      </c>
      <c r="B15" s="81"/>
      <c r="C15" s="81"/>
      <c r="D15" s="81"/>
      <c r="E15" s="81"/>
    </row>
    <row r="16" spans="1:5" s="82" customFormat="1" ht="15" customHeight="1" x14ac:dyDescent="0.25">
      <c r="A16" s="80" t="s">
        <v>676</v>
      </c>
      <c r="B16" s="81">
        <v>20161714.899999999</v>
      </c>
      <c r="C16" s="81">
        <v>26088984.800000001</v>
      </c>
      <c r="D16" s="81">
        <v>18503823</v>
      </c>
      <c r="E16" s="81">
        <v>25693221.5</v>
      </c>
    </row>
    <row r="17" spans="1:6" s="83" customFormat="1" ht="15" customHeight="1" x14ac:dyDescent="0.25">
      <c r="A17" s="80" t="s">
        <v>677</v>
      </c>
      <c r="B17" s="81"/>
      <c r="C17" s="81">
        <v>155875.20000000001</v>
      </c>
      <c r="D17" s="81"/>
      <c r="E17" s="81">
        <v>706513.04</v>
      </c>
    </row>
    <row r="18" spans="1:6" s="83" customFormat="1" ht="15" customHeight="1" x14ac:dyDescent="0.25">
      <c r="A18" s="84" t="s">
        <v>678</v>
      </c>
      <c r="B18" s="85">
        <f>SUM(B15:B17)</f>
        <v>20161714.899999999</v>
      </c>
      <c r="C18" s="85">
        <f>SUM(C15:C17)</f>
        <v>26244860</v>
      </c>
      <c r="D18" s="85">
        <f>SUM(D15:D17)</f>
        <v>18503823</v>
      </c>
      <c r="E18" s="85">
        <f>SUM(E15:E17)</f>
        <v>26399734.539999999</v>
      </c>
    </row>
    <row r="19" spans="1:6" s="83" customFormat="1" ht="15" customHeight="1" x14ac:dyDescent="0.25">
      <c r="A19" s="84" t="s">
        <v>679</v>
      </c>
      <c r="B19" s="85">
        <v>0</v>
      </c>
      <c r="C19" s="85">
        <v>0</v>
      </c>
      <c r="D19" s="85">
        <v>0</v>
      </c>
      <c r="E19" s="85">
        <v>0</v>
      </c>
    </row>
    <row r="20" spans="1:6" s="83" customFormat="1" ht="15" customHeight="1" x14ac:dyDescent="0.25">
      <c r="A20" s="84" t="s">
        <v>680</v>
      </c>
      <c r="B20" s="85">
        <v>5861000</v>
      </c>
      <c r="C20" s="85">
        <v>4869653</v>
      </c>
      <c r="D20" s="85">
        <v>5491000</v>
      </c>
      <c r="E20" s="85">
        <v>4576102.7899999991</v>
      </c>
    </row>
    <row r="21" spans="1:6" s="82" customFormat="1" ht="15" customHeight="1" x14ac:dyDescent="0.25">
      <c r="A21" s="84" t="s">
        <v>681</v>
      </c>
      <c r="B21" s="85">
        <v>0</v>
      </c>
      <c r="C21" s="81">
        <v>0</v>
      </c>
      <c r="D21" s="85">
        <v>0</v>
      </c>
      <c r="E21" s="81">
        <v>0</v>
      </c>
    </row>
    <row r="22" spans="1:6" s="89" customFormat="1" ht="15" customHeight="1" x14ac:dyDescent="0.25">
      <c r="A22" s="86" t="s">
        <v>682</v>
      </c>
      <c r="B22" s="87"/>
      <c r="C22" s="87"/>
      <c r="D22" s="87"/>
      <c r="E22" s="87"/>
      <c r="F22" s="88"/>
    </row>
    <row r="23" spans="1:6" s="82" customFormat="1" ht="15" customHeight="1" x14ac:dyDescent="0.25">
      <c r="A23" s="90" t="s">
        <v>683</v>
      </c>
      <c r="B23" s="91">
        <f>SUM(B18:B22)</f>
        <v>26022714.899999999</v>
      </c>
      <c r="C23" s="91">
        <f>SUM(C18:C22)</f>
        <v>31114513</v>
      </c>
      <c r="D23" s="91">
        <f>SUM(D18:D22)</f>
        <v>23994823</v>
      </c>
      <c r="E23" s="91">
        <f>SUM(E18:E22)</f>
        <v>30975837.329999998</v>
      </c>
    </row>
    <row r="24" spans="1:6" s="82" customFormat="1" ht="15" customHeight="1" x14ac:dyDescent="0.25">
      <c r="A24" s="92"/>
      <c r="B24" s="93"/>
      <c r="C24" s="93"/>
      <c r="D24" s="93"/>
      <c r="E24" s="93"/>
    </row>
    <row r="25" spans="1:6" s="82" customFormat="1" ht="15" customHeight="1" x14ac:dyDescent="0.25">
      <c r="A25" s="94"/>
      <c r="B25" s="95"/>
      <c r="C25" s="95"/>
      <c r="D25" s="95"/>
      <c r="E25" s="95"/>
    </row>
    <row r="26" spans="1:6" s="82" customFormat="1" x14ac:dyDescent="0.2">
      <c r="A26" s="76" t="s">
        <v>684</v>
      </c>
      <c r="B26" s="77">
        <v>2022</v>
      </c>
      <c r="C26" s="77"/>
      <c r="D26" s="77">
        <v>2021</v>
      </c>
      <c r="E26" s="77"/>
    </row>
    <row r="27" spans="1:6" s="82" customFormat="1" ht="33" customHeight="1" x14ac:dyDescent="0.25">
      <c r="A27" s="76"/>
      <c r="B27" s="78" t="s">
        <v>673</v>
      </c>
      <c r="C27" s="78" t="s">
        <v>674</v>
      </c>
      <c r="D27" s="78" t="s">
        <v>673</v>
      </c>
      <c r="E27" s="78" t="s">
        <v>674</v>
      </c>
    </row>
    <row r="28" spans="1:6" s="82" customFormat="1" ht="15" customHeight="1" x14ac:dyDescent="0.25">
      <c r="A28" s="80" t="s">
        <v>685</v>
      </c>
      <c r="B28" s="81">
        <v>9452677</v>
      </c>
      <c r="C28" s="81">
        <v>11465739.9</v>
      </c>
      <c r="D28" s="81">
        <v>9106485</v>
      </c>
      <c r="E28" s="81">
        <v>9702017.4899999965</v>
      </c>
    </row>
    <row r="29" spans="1:6" s="82" customFormat="1" ht="15" customHeight="1" x14ac:dyDescent="0.25">
      <c r="A29" s="80" t="s">
        <v>686</v>
      </c>
      <c r="B29" s="81">
        <v>11656947</v>
      </c>
      <c r="C29" s="81">
        <v>14619854.85</v>
      </c>
      <c r="D29" s="81">
        <v>9292687</v>
      </c>
      <c r="E29" s="81">
        <v>16552741.009999998</v>
      </c>
    </row>
    <row r="30" spans="1:6" s="82" customFormat="1" ht="15" customHeight="1" x14ac:dyDescent="0.25">
      <c r="A30" s="80" t="s">
        <v>687</v>
      </c>
      <c r="B30" s="81"/>
      <c r="C30" s="81"/>
      <c r="D30" s="81">
        <v>0</v>
      </c>
      <c r="E30" s="81">
        <v>0</v>
      </c>
    </row>
    <row r="31" spans="1:6" s="82" customFormat="1" ht="15" customHeight="1" x14ac:dyDescent="0.25">
      <c r="A31" s="84" t="s">
        <v>688</v>
      </c>
      <c r="B31" s="85">
        <f>SUM(B28:B30)</f>
        <v>21109624</v>
      </c>
      <c r="C31" s="85">
        <f>SUM(C28:C30)</f>
        <v>26085594.75</v>
      </c>
      <c r="D31" s="85">
        <f>SUM(D28:D30)</f>
        <v>18399172</v>
      </c>
      <c r="E31" s="85">
        <f>SUM(E28:E30)</f>
        <v>26254758.499999993</v>
      </c>
    </row>
    <row r="32" spans="1:6" s="82" customFormat="1" ht="15" customHeight="1" x14ac:dyDescent="0.25">
      <c r="A32" s="84" t="s">
        <v>689</v>
      </c>
      <c r="B32" s="85">
        <v>260951</v>
      </c>
      <c r="C32" s="85">
        <v>313213.39</v>
      </c>
      <c r="D32" s="85">
        <v>104651</v>
      </c>
      <c r="E32" s="85">
        <v>286839.38</v>
      </c>
    </row>
    <row r="33" spans="1:6" s="82" customFormat="1" ht="15" customHeight="1" x14ac:dyDescent="0.25">
      <c r="A33" s="84" t="s">
        <v>690</v>
      </c>
      <c r="B33" s="85">
        <v>5861000</v>
      </c>
      <c r="C33" s="85">
        <v>4715704.8599999994</v>
      </c>
      <c r="D33" s="85">
        <v>5491000</v>
      </c>
      <c r="E33" s="85">
        <v>4434239.4499999993</v>
      </c>
    </row>
    <row r="34" spans="1:6" s="82" customFormat="1" ht="15" customHeight="1" x14ac:dyDescent="0.25">
      <c r="A34" s="90" t="s">
        <v>683</v>
      </c>
      <c r="B34" s="91">
        <f>SUM(B31:B33)</f>
        <v>27231575</v>
      </c>
      <c r="C34" s="91">
        <f>SUM(C31:C33)</f>
        <v>31114513</v>
      </c>
      <c r="D34" s="91">
        <f>SUM(D31:D33)</f>
        <v>23994823</v>
      </c>
      <c r="E34" s="91">
        <f>SUM(E31:E33)</f>
        <v>30975837.329999991</v>
      </c>
    </row>
    <row r="35" spans="1:6" ht="15" customHeight="1" x14ac:dyDescent="0.25"/>
    <row r="36" spans="1:6" ht="15" customHeight="1" x14ac:dyDescent="0.25"/>
    <row r="37" spans="1:6" x14ac:dyDescent="0.25">
      <c r="A37" s="76" t="s">
        <v>691</v>
      </c>
      <c r="B37" s="77">
        <v>2022</v>
      </c>
      <c r="C37" s="77"/>
      <c r="D37" s="77">
        <v>2021</v>
      </c>
      <c r="E37" s="77"/>
    </row>
    <row r="38" spans="1:6" ht="26.25" customHeight="1" x14ac:dyDescent="0.25">
      <c r="A38" s="76"/>
      <c r="B38" s="78" t="s">
        <v>673</v>
      </c>
      <c r="C38" s="78" t="s">
        <v>674</v>
      </c>
      <c r="D38" s="78" t="s">
        <v>673</v>
      </c>
      <c r="E38" s="78" t="s">
        <v>674</v>
      </c>
    </row>
    <row r="39" spans="1:6" ht="15" customHeight="1" x14ac:dyDescent="0.25">
      <c r="A39" s="80" t="s">
        <v>692</v>
      </c>
      <c r="B39" s="81">
        <f>B18-B31</f>
        <v>-947909.10000000149</v>
      </c>
      <c r="C39" s="81">
        <f>C18-C31</f>
        <v>159265.25</v>
      </c>
      <c r="D39" s="81">
        <f t="shared" ref="D39:E40" si="0">D18-D31</f>
        <v>104651</v>
      </c>
      <c r="E39" s="81">
        <f t="shared" si="0"/>
        <v>144976.04000000656</v>
      </c>
    </row>
    <row r="40" spans="1:6" ht="15" customHeight="1" x14ac:dyDescent="0.25">
      <c r="A40" s="80" t="s">
        <v>693</v>
      </c>
      <c r="B40" s="81">
        <f>B19-B32</f>
        <v>-260951</v>
      </c>
      <c r="C40" s="81">
        <f>C19-C32</f>
        <v>-313213.39</v>
      </c>
      <c r="D40" s="81">
        <f t="shared" si="0"/>
        <v>-104651</v>
      </c>
      <c r="E40" s="81">
        <f>E19-E32</f>
        <v>-286839.38</v>
      </c>
    </row>
    <row r="41" spans="1:6" ht="15" customHeight="1" x14ac:dyDescent="0.25">
      <c r="A41" s="80" t="s">
        <v>694</v>
      </c>
      <c r="B41" s="81">
        <f>(B18+B19+B21)-(B31+B32)</f>
        <v>-1208860.1000000015</v>
      </c>
      <c r="C41" s="81">
        <f>(C18+C19+C21)-(C31+C32)</f>
        <v>-153948.1400000006</v>
      </c>
      <c r="D41" s="81">
        <f>(D18+D19+D21)-(D31+D32)</f>
        <v>0</v>
      </c>
      <c r="E41" s="81">
        <f>(E18+E19+E21)-(E31+E32)</f>
        <v>-141863.3399999924</v>
      </c>
    </row>
    <row r="42" spans="1:6" ht="15" customHeight="1" x14ac:dyDescent="0.25">
      <c r="A42" s="80" t="s">
        <v>695</v>
      </c>
      <c r="B42" s="81">
        <f>(B18+B19)-(B31+B32)</f>
        <v>-1208860.1000000015</v>
      </c>
      <c r="C42" s="81">
        <f>(C18+C19)-(C31+C32)</f>
        <v>-153948.1400000006</v>
      </c>
      <c r="D42" s="81">
        <f>(D18+D19)-(D31+D32)</f>
        <v>0</v>
      </c>
      <c r="E42" s="81">
        <f>(E18+E19)-(E31+E32)</f>
        <v>-141863.3399999924</v>
      </c>
      <c r="F42" s="71"/>
    </row>
    <row r="43" spans="1:6" ht="15" customHeight="1" x14ac:dyDescent="0.25">
      <c r="A43" s="84" t="s">
        <v>696</v>
      </c>
      <c r="B43" s="85">
        <f>(B18+B19+B20)-(B31+B32+B33)</f>
        <v>-1208860.1000000015</v>
      </c>
      <c r="C43" s="85">
        <f>(C18+C19+C20)-(C31+C32+C33)</f>
        <v>0</v>
      </c>
      <c r="D43" s="85">
        <f>(D18+D19+D20)-(D31+D32+D33)</f>
        <v>0</v>
      </c>
      <c r="E43" s="85">
        <f>(E18+E19+E20)-(E31+E32+E33)</f>
        <v>0</v>
      </c>
    </row>
  </sheetData>
  <mergeCells count="12">
    <mergeCell ref="A26:A27"/>
    <mergeCell ref="B26:C26"/>
    <mergeCell ref="D26:E26"/>
    <mergeCell ref="A37:A38"/>
    <mergeCell ref="B37:C37"/>
    <mergeCell ref="D37:E37"/>
    <mergeCell ref="A6:E6"/>
    <mergeCell ref="A9:E9"/>
    <mergeCell ref="A10:E10"/>
    <mergeCell ref="A13:A14"/>
    <mergeCell ref="B13:C13"/>
    <mergeCell ref="D13:E13"/>
  </mergeCells>
  <printOptions horizontalCentered="1"/>
  <pageMargins left="0.39370078740157483" right="0.39370078740157483" top="0.39370078740157483" bottom="0.39370078740157483" header="0.19685039370078741" footer="0.51181102362204722"/>
  <pageSetup paperSize="9" scale="88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51567-E85C-4635-872D-490A38656862}">
  <sheetPr>
    <pageSetUpPr fitToPage="1"/>
  </sheetPr>
  <dimension ref="A1:N26"/>
  <sheetViews>
    <sheetView workbookViewId="0">
      <selection activeCell="J29" sqref="J29"/>
    </sheetView>
  </sheetViews>
  <sheetFormatPr defaultRowHeight="15" x14ac:dyDescent="0.25"/>
  <cols>
    <col min="1" max="9" width="9.140625" style="98"/>
    <col min="10" max="10" width="12.7109375" style="98" bestFit="1" customWidth="1"/>
    <col min="11" max="11" width="17" style="98" customWidth="1"/>
    <col min="12" max="12" width="24" style="97" bestFit="1" customWidth="1"/>
    <col min="13" max="13" width="17.5703125" style="98" bestFit="1" customWidth="1"/>
    <col min="14" max="16384" width="9.140625" style="98"/>
  </cols>
  <sheetData>
    <row r="1" spans="1:13" x14ac:dyDescent="0.25">
      <c r="A1" s="96" t="s">
        <v>697</v>
      </c>
      <c r="B1" s="96"/>
      <c r="C1" s="96"/>
      <c r="D1" s="96"/>
      <c r="E1" s="96"/>
      <c r="F1" s="96"/>
      <c r="G1" s="96"/>
      <c r="H1" s="96"/>
      <c r="I1" s="96"/>
      <c r="J1" s="96"/>
      <c r="K1" s="96"/>
    </row>
    <row r="2" spans="1:13" ht="27.75" customHeight="1" x14ac:dyDescent="0.25">
      <c r="A2" s="99" t="s">
        <v>698</v>
      </c>
      <c r="B2" s="100"/>
      <c r="C2" s="100"/>
      <c r="D2" s="100"/>
      <c r="E2" s="100"/>
      <c r="F2" s="100"/>
      <c r="G2" s="100"/>
      <c r="H2" s="100"/>
      <c r="I2" s="100"/>
      <c r="J2" s="100"/>
      <c r="K2" s="101"/>
    </row>
    <row r="3" spans="1:13" x14ac:dyDescent="0.25">
      <c r="J3" s="102" t="s">
        <v>699</v>
      </c>
      <c r="K3" s="102"/>
    </row>
    <row r="4" spans="1:13" x14ac:dyDescent="0.25">
      <c r="J4" s="103" t="s">
        <v>700</v>
      </c>
      <c r="K4" s="103" t="s">
        <v>701</v>
      </c>
      <c r="L4" s="104" t="s">
        <v>702</v>
      </c>
      <c r="M4" s="104" t="s">
        <v>703</v>
      </c>
    </row>
    <row r="5" spans="1:13" x14ac:dyDescent="0.25">
      <c r="A5" s="105" t="s">
        <v>704</v>
      </c>
      <c r="B5" s="105"/>
      <c r="C5" s="105"/>
      <c r="D5" s="105"/>
      <c r="E5" s="105"/>
      <c r="F5" s="105"/>
      <c r="G5" s="105"/>
      <c r="H5" s="105"/>
      <c r="I5" s="105"/>
      <c r="J5" s="106"/>
      <c r="K5" s="106"/>
    </row>
    <row r="6" spans="1:13" ht="32.25" customHeight="1" x14ac:dyDescent="0.25">
      <c r="A6" s="107"/>
      <c r="B6" s="107"/>
      <c r="C6" s="108" t="s">
        <v>705</v>
      </c>
      <c r="D6" s="109"/>
      <c r="E6" s="109"/>
      <c r="F6" s="109"/>
      <c r="G6" s="109"/>
      <c r="H6" s="109"/>
      <c r="I6" s="109"/>
      <c r="J6" s="110">
        <v>17542764</v>
      </c>
      <c r="K6" s="111">
        <v>22124691.929999992</v>
      </c>
    </row>
    <row r="7" spans="1:13" ht="3" customHeight="1" x14ac:dyDescent="0.25"/>
    <row r="8" spans="1:13" x14ac:dyDescent="0.25">
      <c r="A8" s="112" t="s">
        <v>706</v>
      </c>
      <c r="B8" s="112"/>
      <c r="C8" s="112"/>
      <c r="D8" s="112"/>
      <c r="E8" s="112"/>
      <c r="F8" s="112"/>
      <c r="G8" s="112"/>
      <c r="H8" s="112"/>
      <c r="I8" s="112"/>
      <c r="J8" s="113">
        <f>J6</f>
        <v>17542764</v>
      </c>
      <c r="K8" s="113">
        <f>K6</f>
        <v>22124691.929999992</v>
      </c>
      <c r="L8" s="114">
        <f>J8/$J$23</f>
        <v>0.64420673427813113</v>
      </c>
      <c r="M8" s="114">
        <f>K8/$K$23</f>
        <v>0.71107305873628801</v>
      </c>
    </row>
    <row r="9" spans="1:13" x14ac:dyDescent="0.25">
      <c r="A9" s="105" t="s">
        <v>707</v>
      </c>
      <c r="B9" s="105"/>
      <c r="C9" s="105"/>
      <c r="D9" s="105"/>
      <c r="E9" s="105"/>
      <c r="F9" s="105"/>
      <c r="G9" s="105"/>
      <c r="H9" s="105"/>
      <c r="I9" s="105"/>
      <c r="J9" s="106"/>
      <c r="K9" s="106"/>
      <c r="L9" s="115"/>
      <c r="M9" s="116"/>
    </row>
    <row r="10" spans="1:13" ht="32.25" customHeight="1" x14ac:dyDescent="0.25">
      <c r="A10" s="107"/>
      <c r="B10" s="107"/>
      <c r="C10" s="108" t="s">
        <v>708</v>
      </c>
      <c r="D10" s="109"/>
      <c r="E10" s="109"/>
      <c r="F10" s="109"/>
      <c r="G10" s="109"/>
      <c r="H10" s="109"/>
      <c r="I10" s="109"/>
      <c r="J10" s="117">
        <v>158336</v>
      </c>
      <c r="K10" s="117">
        <v>208331.02</v>
      </c>
      <c r="L10" s="115"/>
      <c r="M10" s="116"/>
    </row>
    <row r="11" spans="1:13" ht="42.75" customHeight="1" x14ac:dyDescent="0.25">
      <c r="A11" s="107"/>
      <c r="B11" s="107"/>
      <c r="C11" s="108" t="s">
        <v>709</v>
      </c>
      <c r="D11" s="109"/>
      <c r="E11" s="109"/>
      <c r="F11" s="109"/>
      <c r="G11" s="109"/>
      <c r="H11" s="109"/>
      <c r="I11" s="109"/>
      <c r="J11" s="110">
        <v>3460071</v>
      </c>
      <c r="K11" s="111">
        <v>4065785.1900000004</v>
      </c>
      <c r="L11" s="115"/>
      <c r="M11" s="116"/>
    </row>
    <row r="12" spans="1:13" ht="6" customHeight="1" x14ac:dyDescent="0.25">
      <c r="A12" s="118"/>
      <c r="B12" s="118"/>
      <c r="C12" s="119"/>
      <c r="D12" s="120"/>
      <c r="E12" s="120"/>
      <c r="F12" s="120"/>
      <c r="G12" s="120"/>
      <c r="H12" s="120"/>
      <c r="I12" s="120"/>
      <c r="J12" s="121"/>
      <c r="K12" s="121"/>
      <c r="L12" s="115"/>
      <c r="M12" s="116"/>
    </row>
    <row r="13" spans="1:13" x14ac:dyDescent="0.25">
      <c r="A13" s="112" t="s">
        <v>710</v>
      </c>
      <c r="B13" s="112"/>
      <c r="C13" s="112"/>
      <c r="D13" s="112"/>
      <c r="E13" s="112"/>
      <c r="F13" s="112"/>
      <c r="G13" s="112"/>
      <c r="H13" s="112"/>
      <c r="I13" s="112"/>
      <c r="J13" s="113">
        <f>J10+J11</f>
        <v>3618407</v>
      </c>
      <c r="K13" s="113">
        <f>K10+K11</f>
        <v>4274116.21</v>
      </c>
      <c r="L13" s="122">
        <f>J13/$J$23</f>
        <v>0.13287542127107962</v>
      </c>
      <c r="M13" s="122">
        <f>K13/$K$23</f>
        <v>0.13736728612785939</v>
      </c>
    </row>
    <row r="14" spans="1:13" x14ac:dyDescent="0.25">
      <c r="A14" s="105" t="s">
        <v>711</v>
      </c>
      <c r="B14" s="105"/>
      <c r="C14" s="105"/>
      <c r="D14" s="105"/>
      <c r="E14" s="105"/>
      <c r="F14" s="105"/>
      <c r="G14" s="105"/>
      <c r="H14" s="105"/>
      <c r="I14" s="105"/>
      <c r="J14" s="106"/>
      <c r="K14" s="106"/>
      <c r="L14" s="115"/>
      <c r="M14" s="116"/>
    </row>
    <row r="15" spans="1:13" ht="32.25" customHeight="1" x14ac:dyDescent="0.25">
      <c r="A15" s="107"/>
      <c r="B15" s="107"/>
      <c r="C15" s="108" t="s">
        <v>712</v>
      </c>
      <c r="D15" s="109"/>
      <c r="E15" s="109"/>
      <c r="F15" s="109"/>
      <c r="G15" s="109"/>
      <c r="H15" s="109"/>
      <c r="I15" s="109"/>
      <c r="J15" s="117">
        <v>209404</v>
      </c>
      <c r="K15" s="117"/>
      <c r="L15" s="115"/>
      <c r="M15" s="116"/>
    </row>
    <row r="16" spans="1:13" ht="3" customHeight="1" x14ac:dyDescent="0.25">
      <c r="L16" s="115"/>
      <c r="M16" s="116"/>
    </row>
    <row r="17" spans="1:14" x14ac:dyDescent="0.25">
      <c r="A17" s="112" t="s">
        <v>713</v>
      </c>
      <c r="B17" s="112"/>
      <c r="C17" s="112"/>
      <c r="D17" s="112"/>
      <c r="E17" s="112"/>
      <c r="F17" s="112"/>
      <c r="G17" s="112"/>
      <c r="H17" s="112"/>
      <c r="I17" s="112"/>
      <c r="J17" s="113">
        <f>J15</f>
        <v>209404</v>
      </c>
      <c r="K17" s="113">
        <f>K15</f>
        <v>0</v>
      </c>
      <c r="L17" s="114">
        <f>J17/$J$23</f>
        <v>7.6897498583904898E-3</v>
      </c>
      <c r="M17" s="114">
        <f>K17/$K$23</f>
        <v>0</v>
      </c>
    </row>
    <row r="18" spans="1:14" x14ac:dyDescent="0.25">
      <c r="A18" s="105" t="s">
        <v>714</v>
      </c>
      <c r="B18" s="105"/>
      <c r="C18" s="105"/>
      <c r="D18" s="105"/>
      <c r="E18" s="105"/>
      <c r="F18" s="105"/>
      <c r="G18" s="105"/>
      <c r="H18" s="105"/>
      <c r="I18" s="105"/>
      <c r="J18" s="106"/>
      <c r="K18" s="106"/>
      <c r="L18" s="115"/>
      <c r="M18" s="116"/>
    </row>
    <row r="19" spans="1:14" ht="32.25" customHeight="1" x14ac:dyDescent="0.25">
      <c r="A19" s="107"/>
      <c r="B19" s="107"/>
      <c r="C19" s="108" t="s">
        <v>715</v>
      </c>
      <c r="D19" s="109"/>
      <c r="E19" s="109"/>
      <c r="F19" s="109"/>
      <c r="G19" s="109"/>
      <c r="H19" s="109"/>
      <c r="I19" s="109"/>
      <c r="J19" s="117">
        <v>5861000</v>
      </c>
      <c r="K19" s="117">
        <v>4715704.8599999994</v>
      </c>
      <c r="L19" s="114">
        <f>J19/$J$23</f>
        <v>0.21522809459239872</v>
      </c>
      <c r="M19" s="114">
        <f>K19/$K$23</f>
        <v>0.15155965513585254</v>
      </c>
    </row>
    <row r="20" spans="1:14" ht="3" customHeight="1" x14ac:dyDescent="0.25"/>
    <row r="21" spans="1:14" x14ac:dyDescent="0.25">
      <c r="A21" s="112" t="s">
        <v>716</v>
      </c>
      <c r="B21" s="112"/>
      <c r="C21" s="112"/>
      <c r="D21" s="112"/>
      <c r="E21" s="112"/>
      <c r="F21" s="112"/>
      <c r="G21" s="112"/>
      <c r="H21" s="112"/>
      <c r="I21" s="112"/>
      <c r="J21" s="113">
        <f>J19</f>
        <v>5861000</v>
      </c>
      <c r="K21" s="113">
        <f>K19</f>
        <v>4715704.8599999994</v>
      </c>
    </row>
    <row r="23" spans="1:14" x14ac:dyDescent="0.25">
      <c r="A23" s="123" t="s">
        <v>717</v>
      </c>
      <c r="B23" s="123"/>
      <c r="C23" s="123"/>
      <c r="D23" s="123"/>
      <c r="E23" s="123"/>
      <c r="F23" s="123"/>
      <c r="G23" s="123"/>
      <c r="H23" s="123"/>
      <c r="I23" s="123"/>
      <c r="J23" s="124">
        <f>J8+J13+J17+J21</f>
        <v>27231575</v>
      </c>
      <c r="K23" s="124">
        <f>K8+K13+K17+K21</f>
        <v>31114512.999999993</v>
      </c>
      <c r="L23" s="125">
        <f>L8+L13+L17+L19</f>
        <v>1</v>
      </c>
      <c r="M23" s="125">
        <f>M8+M13+M17+M19</f>
        <v>1</v>
      </c>
    </row>
    <row r="24" spans="1:14" x14ac:dyDescent="0.25">
      <c r="J24" s="126"/>
      <c r="K24" s="126"/>
    </row>
    <row r="26" spans="1:14" x14ac:dyDescent="0.25">
      <c r="N26" s="98" t="s">
        <v>718</v>
      </c>
    </row>
  </sheetData>
  <mergeCells count="22">
    <mergeCell ref="A19:B19"/>
    <mergeCell ref="C19:I19"/>
    <mergeCell ref="A21:I21"/>
    <mergeCell ref="A23:I23"/>
    <mergeCell ref="A13:I13"/>
    <mergeCell ref="A14:I14"/>
    <mergeCell ref="A15:B15"/>
    <mergeCell ref="C15:I15"/>
    <mergeCell ref="A17:I17"/>
    <mergeCell ref="A18:I18"/>
    <mergeCell ref="A8:I8"/>
    <mergeCell ref="A9:I9"/>
    <mergeCell ref="A10:B10"/>
    <mergeCell ref="C10:I10"/>
    <mergeCell ref="A11:B11"/>
    <mergeCell ref="C11:I11"/>
    <mergeCell ref="A1:K1"/>
    <mergeCell ref="A2:K2"/>
    <mergeCell ref="J3:K3"/>
    <mergeCell ref="A5:I5"/>
    <mergeCell ref="A6:B6"/>
    <mergeCell ref="C6:I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DA511-5568-48F8-82C9-127E81B68DD5}">
  <dimension ref="A1:D33"/>
  <sheetViews>
    <sheetView tabSelected="1" zoomScaleNormal="100" workbookViewId="0">
      <selection activeCell="D40" sqref="D40"/>
    </sheetView>
  </sheetViews>
  <sheetFormatPr defaultColWidth="25.28515625" defaultRowHeight="15" x14ac:dyDescent="0.25"/>
  <cols>
    <col min="1" max="1" width="53.140625" style="67" customWidth="1"/>
    <col min="2" max="2" width="11.28515625" style="71" bestFit="1" customWidth="1"/>
    <col min="3" max="4" width="11.28515625" style="135" bestFit="1" customWidth="1"/>
    <col min="5" max="16384" width="25.28515625" style="67"/>
  </cols>
  <sheetData>
    <row r="1" spans="1:4" x14ac:dyDescent="0.25">
      <c r="C1" s="71"/>
      <c r="D1" s="71"/>
    </row>
    <row r="2" spans="1:4" x14ac:dyDescent="0.25">
      <c r="C2" s="71"/>
      <c r="D2" s="71"/>
    </row>
    <row r="3" spans="1:4" x14ac:dyDescent="0.25">
      <c r="C3" s="71"/>
      <c r="D3" s="71"/>
    </row>
    <row r="4" spans="1:4" x14ac:dyDescent="0.25">
      <c r="C4" s="71"/>
      <c r="D4" s="71"/>
    </row>
    <row r="5" spans="1:4" x14ac:dyDescent="0.25">
      <c r="C5" s="71"/>
      <c r="D5" s="71"/>
    </row>
    <row r="6" spans="1:4" x14ac:dyDescent="0.25">
      <c r="A6" s="127"/>
      <c r="B6" s="127"/>
      <c r="C6" s="127"/>
      <c r="D6" s="67"/>
    </row>
    <row r="7" spans="1:4" x14ac:dyDescent="0.25">
      <c r="A7" s="127" t="s">
        <v>719</v>
      </c>
      <c r="B7" s="127"/>
      <c r="C7" s="127"/>
      <c r="D7" s="127"/>
    </row>
    <row r="8" spans="1:4" x14ac:dyDescent="0.25">
      <c r="A8" s="73"/>
      <c r="B8" s="73"/>
      <c r="C8" s="73"/>
      <c r="D8" s="67"/>
    </row>
    <row r="9" spans="1:4" x14ac:dyDescent="0.25">
      <c r="A9" s="75" t="s">
        <v>720</v>
      </c>
      <c r="B9" s="75"/>
      <c r="C9" s="75"/>
      <c r="D9" s="75"/>
    </row>
    <row r="10" spans="1:4" x14ac:dyDescent="0.25">
      <c r="A10" s="75"/>
      <c r="B10" s="75"/>
      <c r="C10" s="75"/>
      <c r="D10" s="75"/>
    </row>
    <row r="11" spans="1:4" x14ac:dyDescent="0.25">
      <c r="C11" s="71"/>
      <c r="D11" s="71"/>
    </row>
    <row r="12" spans="1:4" x14ac:dyDescent="0.25">
      <c r="A12" s="76" t="s">
        <v>672</v>
      </c>
      <c r="B12" s="128">
        <v>2022</v>
      </c>
      <c r="C12" s="128">
        <v>2023</v>
      </c>
      <c r="D12" s="128">
        <v>2024</v>
      </c>
    </row>
    <row r="13" spans="1:4" s="79" customFormat="1" x14ac:dyDescent="0.25">
      <c r="A13" s="76"/>
      <c r="B13" s="129"/>
      <c r="C13" s="129"/>
      <c r="D13" s="129"/>
    </row>
    <row r="14" spans="1:4" s="82" customFormat="1" x14ac:dyDescent="0.25">
      <c r="A14" s="80" t="s">
        <v>9</v>
      </c>
      <c r="B14" s="81">
        <v>14631231.460000001</v>
      </c>
      <c r="C14" s="81">
        <v>13422371.359999999</v>
      </c>
      <c r="D14" s="81">
        <v>9816496.9499999955</v>
      </c>
    </row>
    <row r="15" spans="1:4" s="83" customFormat="1" x14ac:dyDescent="0.25">
      <c r="A15" s="84" t="s">
        <v>678</v>
      </c>
      <c r="B15" s="85">
        <v>20161714.899999999</v>
      </c>
      <c r="C15" s="85">
        <v>18825312.539999999</v>
      </c>
      <c r="D15" s="85">
        <v>18055812</v>
      </c>
    </row>
    <row r="16" spans="1:4" s="83" customFormat="1" x14ac:dyDescent="0.25">
      <c r="A16" s="130" t="s">
        <v>721</v>
      </c>
      <c r="B16" s="81">
        <v>20161714.899999999</v>
      </c>
      <c r="C16" s="81">
        <v>18825312.539999999</v>
      </c>
      <c r="D16" s="81">
        <v>18055812</v>
      </c>
    </row>
    <row r="17" spans="1:4" s="83" customFormat="1" x14ac:dyDescent="0.25">
      <c r="A17" s="130" t="s">
        <v>722</v>
      </c>
      <c r="B17" s="81">
        <v>0</v>
      </c>
      <c r="C17" s="81">
        <v>0</v>
      </c>
      <c r="D17" s="81">
        <v>0</v>
      </c>
    </row>
    <row r="18" spans="1:4" s="83" customFormat="1" x14ac:dyDescent="0.25">
      <c r="A18" s="130" t="s">
        <v>723</v>
      </c>
      <c r="B18" s="81"/>
      <c r="C18" s="81">
        <v>0</v>
      </c>
      <c r="D18" s="81">
        <v>0</v>
      </c>
    </row>
    <row r="19" spans="1:4" s="83" customFormat="1" x14ac:dyDescent="0.25">
      <c r="A19" s="84" t="s">
        <v>679</v>
      </c>
      <c r="B19" s="85">
        <v>0</v>
      </c>
      <c r="C19" s="85">
        <v>0</v>
      </c>
      <c r="D19" s="85">
        <v>0</v>
      </c>
    </row>
    <row r="20" spans="1:4" s="82" customFormat="1" x14ac:dyDescent="0.25">
      <c r="A20" s="90" t="s">
        <v>724</v>
      </c>
      <c r="B20" s="91">
        <v>34792946.359999999</v>
      </c>
      <c r="C20" s="91">
        <v>32247683.899999999</v>
      </c>
      <c r="D20" s="91">
        <v>27872308.949999996</v>
      </c>
    </row>
    <row r="21" spans="1:4" s="82" customFormat="1" x14ac:dyDescent="0.25">
      <c r="A21" s="92"/>
      <c r="B21" s="93"/>
      <c r="C21" s="93"/>
      <c r="D21" s="93"/>
    </row>
    <row r="22" spans="1:4" s="82" customFormat="1" x14ac:dyDescent="0.25">
      <c r="A22" s="94"/>
      <c r="B22" s="95"/>
      <c r="C22" s="95"/>
      <c r="D22" s="95"/>
    </row>
    <row r="23" spans="1:4" x14ac:dyDescent="0.25">
      <c r="A23" s="131" t="s">
        <v>725</v>
      </c>
      <c r="B23" s="128">
        <v>2021</v>
      </c>
      <c r="C23" s="128">
        <v>2022</v>
      </c>
      <c r="D23" s="128">
        <v>2023</v>
      </c>
    </row>
    <row r="24" spans="1:4" x14ac:dyDescent="0.25">
      <c r="A24" s="132"/>
      <c r="B24" s="129"/>
      <c r="C24" s="129"/>
      <c r="D24" s="129"/>
    </row>
    <row r="25" spans="1:4" x14ac:dyDescent="0.25">
      <c r="A25" s="84" t="s">
        <v>726</v>
      </c>
      <c r="B25" s="85">
        <v>21109624</v>
      </c>
      <c r="C25" s="85">
        <v>22157188.400000002</v>
      </c>
      <c r="D25" s="85">
        <v>21947675.52</v>
      </c>
    </row>
    <row r="26" spans="1:4" x14ac:dyDescent="0.25">
      <c r="A26" s="130" t="s">
        <v>727</v>
      </c>
      <c r="B26" s="81">
        <v>158336</v>
      </c>
      <c r="C26" s="81">
        <v>158336</v>
      </c>
      <c r="D26" s="81">
        <v>158336</v>
      </c>
    </row>
    <row r="27" spans="1:4" x14ac:dyDescent="0.25">
      <c r="A27" s="130" t="s">
        <v>728</v>
      </c>
      <c r="B27" s="81">
        <v>7425223</v>
      </c>
      <c r="C27" s="81">
        <v>7796484.1500000004</v>
      </c>
      <c r="D27" s="81">
        <v>7722231.9199999999</v>
      </c>
    </row>
    <row r="28" spans="1:4" x14ac:dyDescent="0.25">
      <c r="A28" s="130" t="s">
        <v>729</v>
      </c>
      <c r="B28" s="81">
        <v>1438319</v>
      </c>
      <c r="C28" s="81">
        <v>1510234.95</v>
      </c>
      <c r="D28" s="81">
        <v>1495851.76</v>
      </c>
    </row>
    <row r="29" spans="1:4" x14ac:dyDescent="0.25">
      <c r="A29" s="130" t="s">
        <v>730</v>
      </c>
      <c r="B29" s="81">
        <v>12087746</v>
      </c>
      <c r="C29" s="81">
        <v>12692133.300000001</v>
      </c>
      <c r="D29" s="81">
        <v>12571255.84</v>
      </c>
    </row>
    <row r="30" spans="1:4" x14ac:dyDescent="0.25">
      <c r="A30" s="84" t="s">
        <v>731</v>
      </c>
      <c r="B30" s="85">
        <v>260951</v>
      </c>
      <c r="C30" s="85">
        <v>273998.55</v>
      </c>
      <c r="D30" s="85">
        <v>271389.03999999998</v>
      </c>
    </row>
    <row r="31" spans="1:4" x14ac:dyDescent="0.25">
      <c r="A31" s="90" t="s">
        <v>732</v>
      </c>
      <c r="B31" s="91">
        <v>21370575</v>
      </c>
      <c r="C31" s="91">
        <v>22431186.950000003</v>
      </c>
      <c r="D31" s="91">
        <v>22219064.559999999</v>
      </c>
    </row>
    <row r="32" spans="1:4" x14ac:dyDescent="0.25">
      <c r="A32" s="133"/>
      <c r="B32" s="134"/>
      <c r="C32" s="134"/>
      <c r="D32" s="134"/>
    </row>
    <row r="33" spans="1:4" x14ac:dyDescent="0.25">
      <c r="A33" s="90" t="s">
        <v>733</v>
      </c>
      <c r="B33" s="91">
        <v>13422371.359999999</v>
      </c>
      <c r="C33" s="91">
        <v>9816496.9499999955</v>
      </c>
      <c r="D33" s="91">
        <v>5653244.3899999969</v>
      </c>
    </row>
  </sheetData>
  <mergeCells count="11">
    <mergeCell ref="A23:A24"/>
    <mergeCell ref="B23:B24"/>
    <mergeCell ref="C23:C24"/>
    <mergeCell ref="D23:D24"/>
    <mergeCell ref="A6:C6"/>
    <mergeCell ref="A7:D7"/>
    <mergeCell ref="A8:C8"/>
    <mergeCell ref="A12:A13"/>
    <mergeCell ref="B12:B13"/>
    <mergeCell ref="C12:C13"/>
    <mergeCell ref="D12:D13"/>
  </mergeCells>
  <printOptions horizontalCentered="1"/>
  <pageMargins left="0.39370078740157483" right="0.39370078740157483" top="0.47244094488188981" bottom="0.39370078740157483" header="0.19685039370078741" footer="0.51181102362204722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15</vt:i4>
      </vt:variant>
    </vt:vector>
  </HeadingPairs>
  <TitlesOfParts>
    <vt:vector size="24" baseType="lpstr">
      <vt:lpstr>DECISIONALE ENTRATE</vt:lpstr>
      <vt:lpstr>DECISIONALE USCITE</vt:lpstr>
      <vt:lpstr>GESTIONALE ENTRATE</vt:lpstr>
      <vt:lpstr>GESTIONALE USCITE MISS PROGRAM</vt:lpstr>
      <vt:lpstr>AVANZO_BILANCIO_2022</vt:lpstr>
      <vt:lpstr>Quadro generale 2022</vt:lpstr>
      <vt:lpstr>Allegato 6 Bilancio 2022</vt:lpstr>
      <vt:lpstr>Bilancio Pluriennale 2022</vt:lpstr>
      <vt:lpstr>Foglio1</vt:lpstr>
      <vt:lpstr>'Allegato 6 Bilancio 2022'!Area_stampa</vt:lpstr>
      <vt:lpstr>AVANZO_BILANCIO_2022!Area_stampa</vt:lpstr>
      <vt:lpstr>'Bilancio Pluriennale 2022'!Area_stampa</vt:lpstr>
      <vt:lpstr>'DECISIONALE ENTRATE'!Area_stampa</vt:lpstr>
      <vt:lpstr>'DECISIONALE USCITE'!Area_stampa</vt:lpstr>
      <vt:lpstr>'GESTIONALE ENTRATE'!Area_stampa</vt:lpstr>
      <vt:lpstr>'GESTIONALE USCITE MISS PROGRAM'!Area_stampa</vt:lpstr>
      <vt:lpstr>'Quadro generale 2022'!Area_stampa</vt:lpstr>
      <vt:lpstr>AVANZO_BILANCIO_2022!Print_Area</vt:lpstr>
      <vt:lpstr>'GESTIONALE USCITE MISS PROGRAM'!Print_Area</vt:lpstr>
      <vt:lpstr>'GESTIONALE USCITE MISS PROGRAM'!Print_Titles</vt:lpstr>
      <vt:lpstr>'Bilancio Pluriennale 2022'!Titoli_stampa</vt:lpstr>
      <vt:lpstr>'GESTIONALE ENTRATE'!Titoli_stampa</vt:lpstr>
      <vt:lpstr>'GESTIONALE USCITE MISS PROGRAM'!Titoli_stampa</vt:lpstr>
      <vt:lpstr>'Quadro generale 2022'!Titoli_stampa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Longo Giuseppe</dc:creator>
  <cp:lastModifiedBy>Longo Giuseppe</cp:lastModifiedBy>
  <dcterms:created xsi:type="dcterms:W3CDTF">2015-06-05T18:19:34Z</dcterms:created>
  <dcterms:modified xsi:type="dcterms:W3CDTF">2023-03-01T08:55:30Z</dcterms:modified>
</cp:coreProperties>
</file>