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INVALSI\INVALSI IV\Amministrazione Trasparente\Sovvenzioni, contributi, sussidi, vantaggi economici\2020\"/>
    </mc:Choice>
  </mc:AlternateContent>
  <xr:revisionPtr revIDLastSave="0" documentId="13_ncr:1_{7DCD52EE-A4A6-4D1B-8109-73860C26E1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no 2020 - contributi" sheetId="2" r:id="rId1"/>
    <sheet name="Anno 2020 - sussid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3" l="1"/>
  <c r="D27" i="2" l="1"/>
  <c r="F27" i="2"/>
  <c r="G26" i="2"/>
  <c r="E25" i="2"/>
  <c r="D25" i="2"/>
  <c r="G25" i="2" s="1"/>
  <c r="G24" i="2"/>
  <c r="E23" i="2"/>
  <c r="D23" i="2"/>
  <c r="G23" i="2" s="1"/>
  <c r="G22" i="2"/>
  <c r="G21" i="2"/>
  <c r="G20" i="2"/>
  <c r="E19" i="2"/>
  <c r="D19" i="2"/>
  <c r="G19" i="2" s="1"/>
  <c r="G18" i="2"/>
  <c r="E17" i="2"/>
  <c r="D17" i="2"/>
  <c r="G17" i="2" s="1"/>
  <c r="G16" i="2"/>
  <c r="G15" i="2"/>
  <c r="G14" i="2"/>
  <c r="G13" i="2"/>
  <c r="G12" i="2"/>
  <c r="G11" i="2"/>
  <c r="D10" i="2"/>
  <c r="G10" i="2" s="1"/>
  <c r="E9" i="2"/>
  <c r="D9" i="2"/>
  <c r="G9" i="2" s="1"/>
  <c r="G8" i="2"/>
  <c r="G27" i="2" s="1"/>
  <c r="G4" i="3" l="1"/>
  <c r="G4" i="2"/>
</calcChain>
</file>

<file path=xl/sharedStrings.xml><?xml version="1.0" encoding="utf-8"?>
<sst xmlns="http://schemas.openxmlformats.org/spreadsheetml/2006/main" count="100" uniqueCount="85">
  <si>
    <t>N. Beneficiari</t>
  </si>
  <si>
    <t>Norma o titolo a
base dell'attribuzione</t>
  </si>
  <si>
    <t>Dirigente
 responsabile</t>
  </si>
  <si>
    <t>Provvedimento</t>
  </si>
  <si>
    <t>Importo</t>
  </si>
  <si>
    <r>
      <t xml:space="preserve">
</t>
    </r>
    <r>
      <rPr>
        <b/>
        <sz val="20"/>
        <color rgb="FF002060"/>
        <rFont val="Verdana"/>
        <family val="2"/>
      </rPr>
      <t xml:space="preserve"> 
</t>
    </r>
    <r>
      <rPr>
        <b/>
        <sz val="18"/>
        <color rgb="FF002060"/>
        <rFont val="Verdana"/>
        <family val="2"/>
      </rPr>
      <t xml:space="preserve">
Elenco degli atti di concessione, sussidi, borse di studio e vantaggi economici
Annualità 2021
</t>
    </r>
    <r>
      <rPr>
        <sz val="9"/>
        <color rgb="FF002060"/>
        <rFont val="Verdana"/>
        <family val="2"/>
      </rPr>
      <t xml:space="preserve">
Pubblicazione ai sensi degli artt. 26 e 27, commi 1, 2, 3 e 4, D.Lgs n. 33/2013</t>
    </r>
  </si>
  <si>
    <t>II, III, IV, V, VI, VII</t>
  </si>
  <si>
    <t>DPR 509/79; DPR 171/91; CCNL Istituzioni ed Enti di Ricerca e Sperimentazione, quadriennionormativo 1994/1997; CCNL Istruzione e Ricerca biennio 2016-2018</t>
  </si>
  <si>
    <t>Criteri e modalità</t>
  </si>
  <si>
    <t>Disciplinare per la concessione dei benefici di natura assistenziale e sociale in favore del personale dipendente dell'INVALSI</t>
  </si>
  <si>
    <t>Livelli</t>
  </si>
  <si>
    <r>
      <t xml:space="preserve">
</t>
    </r>
    <r>
      <rPr>
        <b/>
        <sz val="20"/>
        <color rgb="FF002060"/>
        <rFont val="Verdana"/>
        <family val="2"/>
      </rPr>
      <t xml:space="preserve"> 
</t>
    </r>
    <r>
      <rPr>
        <b/>
        <sz val="18"/>
        <color rgb="FF002060"/>
        <rFont val="Verdana"/>
        <family val="2"/>
      </rPr>
      <t xml:space="preserve">
Elenco degli atti di concessione, sussidi, borse di studio e vantaggi economici
Annualità 2020
</t>
    </r>
    <r>
      <rPr>
        <sz val="9"/>
        <color rgb="FF002060"/>
        <rFont val="Verdana"/>
        <family val="2"/>
      </rPr>
      <t xml:space="preserve">
Pubblicazione ai sensi degli artt. 26 e 27, commi 1, 2, 3 e 4, D.Lgs n. 33/2013</t>
    </r>
  </si>
  <si>
    <t>Anna SIRICA</t>
  </si>
  <si>
    <t>Determina DG 15/07/2021, n. 70</t>
  </si>
  <si>
    <t>Determina DG 08/07/2021, n. 66</t>
  </si>
  <si>
    <t>NOTE CONTRIBUTI 2020: non risultano contributi erogati superiori ad euro 1.000,00.</t>
  </si>
  <si>
    <t>NOTE SUSSIDI 2020: non risultano sussidi erogati superiori ad euro 1.000,00.</t>
  </si>
  <si>
    <t>N.</t>
  </si>
  <si>
    <t>COGNOME</t>
  </si>
  <si>
    <t>NOME</t>
  </si>
  <si>
    <t>CF</t>
  </si>
  <si>
    <t>RICHIESTA PROT.N.</t>
  </si>
  <si>
    <t>DATA DI PROT.</t>
  </si>
  <si>
    <t>CONTRIBUTO AMMISSIBILE (€)</t>
  </si>
  <si>
    <t>MASSIMALE CATEGORIA</t>
  </si>
  <si>
    <t>di cui quota non esente</t>
  </si>
  <si>
    <t>di cui quota esente</t>
  </si>
  <si>
    <t>2514/2021</t>
  </si>
  <si>
    <t>2420/2021</t>
  </si>
  <si>
    <t>1663/2021; 2580/2021</t>
  </si>
  <si>
    <t>18/03/2021; 30/04/2021</t>
  </si>
  <si>
    <t>2374/2021</t>
  </si>
  <si>
    <t>2238/2021; 2505/2021; 2517/2021</t>
  </si>
  <si>
    <t>13/04/2021; 27/04/2021; 28/04/2021</t>
  </si>
  <si>
    <t>2237/2021; 2587/2021</t>
  </si>
  <si>
    <t>13/04/2021; 30/04/2021</t>
  </si>
  <si>
    <t>2588/2021</t>
  </si>
  <si>
    <t>2520/2021</t>
  </si>
  <si>
    <t>2535/2021</t>
  </si>
  <si>
    <t>2606/2021</t>
  </si>
  <si>
    <t>2303/2021; 2312/2021</t>
  </si>
  <si>
    <t>16/04/2021; 16/04/2021</t>
  </si>
  <si>
    <t>1854/2021; 2218/2021; 2584/2021</t>
  </si>
  <si>
    <t>30/03/2021; 13/04/2021; 30/04/2021</t>
  </si>
  <si>
    <t>2418/2021</t>
  </si>
  <si>
    <t>1462/2021; 1482</t>
  </si>
  <si>
    <t>09/03/2021; 10/03/2021</t>
  </si>
  <si>
    <t>2578/2021</t>
  </si>
  <si>
    <t>2393/2021</t>
  </si>
  <si>
    <t>2390/2021</t>
  </si>
  <si>
    <t>2311/2021</t>
  </si>
  <si>
    <t>2575/2021</t>
  </si>
  <si>
    <t>Totale</t>
  </si>
  <si>
    <t>,</t>
  </si>
  <si>
    <t>IMPORTO SUSSIDIO AMMISSIBILE (€)</t>
  </si>
  <si>
    <t>2419/2021</t>
  </si>
  <si>
    <t>1664/2021</t>
  </si>
  <si>
    <t>2486/2021</t>
  </si>
  <si>
    <t>2598/2021</t>
  </si>
  <si>
    <t>2375/2021</t>
  </si>
  <si>
    <t>2609/2021</t>
  </si>
  <si>
    <t>2316/2021</t>
  </si>
  <si>
    <t>2579/2021; 2586/2021</t>
  </si>
  <si>
    <t>2570/2021</t>
  </si>
  <si>
    <t>2513/2021</t>
  </si>
  <si>
    <t>2302/2021</t>
  </si>
  <si>
    <t>2548/2021</t>
  </si>
  <si>
    <t>2599/2021</t>
  </si>
  <si>
    <t>2552/2021</t>
  </si>
  <si>
    <t>2569/2021</t>
  </si>
  <si>
    <t>2304/2021</t>
  </si>
  <si>
    <t>2576/2021; 2577/2021</t>
  </si>
  <si>
    <t>2391/2021; 2438/2021</t>
  </si>
  <si>
    <t>21/04/2021; 23/04/2021</t>
  </si>
  <si>
    <t>1855/2021; 2217/2021; 2585/2021</t>
  </si>
  <si>
    <t>1463/2021</t>
  </si>
  <si>
    <t>2417/2021</t>
  </si>
  <si>
    <t>2534/2021</t>
  </si>
  <si>
    <t>2519/2021</t>
  </si>
  <si>
    <t>2389/2021</t>
  </si>
  <si>
    <t>2421/2021</t>
  </si>
  <si>
    <t>2607/2021</t>
  </si>
  <si>
    <t>2068/2021</t>
  </si>
  <si>
    <t>1824/2021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</si>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</sst>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3" x14ac:knownFonts="1">
    <font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b/>
      <sz val="20"/>
      <color rgb="FF000000"/>
      <name val="Verdana"/>
      <family val="2"/>
    </font>
    <font>
      <b/>
      <sz val="20"/>
      <color rgb="FF002060"/>
      <name val="Verdana"/>
      <family val="2"/>
    </font>
    <font>
      <b/>
      <sz val="18"/>
      <color rgb="FF002060"/>
      <name val="Verdana"/>
      <family val="2"/>
    </font>
    <font>
      <sz val="9"/>
      <color rgb="FF002060"/>
      <name val="Verdana"/>
      <family val="2"/>
    </font>
    <font>
      <b/>
      <sz val="12"/>
      <color rgb="FF002060"/>
      <name val="Verdana"/>
      <family val="2"/>
    </font>
    <font>
      <sz val="10"/>
      <color rgb="FF002060"/>
      <name val="Verdana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4C3C8"/>
        <bgColor rgb="FFB0D39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2DBB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left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 vertical="center" wrapText="1"/>
    </xf>
    <xf numFmtId="0" fontId="7" fillId="3" borderId="6" xfId="1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4" fontId="8" fillId="0" borderId="7" xfId="0" applyNumberFormat="1" applyFont="1" applyBorder="1"/>
    <xf numFmtId="0" fontId="8" fillId="0" borderId="7" xfId="0" applyFont="1" applyBorder="1" applyAlignment="1">
      <alignment horizontal="right" vertical="center"/>
    </xf>
    <xf numFmtId="4" fontId="11" fillId="0" borderId="7" xfId="0" applyNumberFormat="1" applyFont="1" applyBorder="1"/>
  </cellXfs>
  <cellStyles count="2">
    <cellStyle name="Normale" xfId="0" builtinId="0"/>
    <cellStyle name="Normale 2" xfId="1" xr:uid="{F858965C-3BB1-434E-9116-43A92FFAC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200025</xdr:rowOff>
    </xdr:from>
    <xdr:to>
      <xdr:col>4</xdr:col>
      <xdr:colOff>1228090</xdr:colOff>
      <xdr:row>0</xdr:row>
      <xdr:rowOff>1351915</xdr:rowOff>
    </xdr:to>
    <xdr:pic>
      <xdr:nvPicPr>
        <xdr:cNvPr id="4" name="Immagine 3" descr="logo e dicitura x word">
          <a:extLst>
            <a:ext uri="{FF2B5EF4-FFF2-40B4-BE49-F238E27FC236}">
              <a16:creationId xmlns:a16="http://schemas.microsoft.com/office/drawing/2014/main" id="{54D8F960-5381-4044-A281-AD31837A3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4175" y="200025"/>
          <a:ext cx="6257290" cy="1151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200025</xdr:rowOff>
    </xdr:from>
    <xdr:to>
      <xdr:col>4</xdr:col>
      <xdr:colOff>1228090</xdr:colOff>
      <xdr:row>0</xdr:row>
      <xdr:rowOff>1351915</xdr:rowOff>
    </xdr:to>
    <xdr:pic>
      <xdr:nvPicPr>
        <xdr:cNvPr id="2" name="Immagine 1" descr="logo e dicitura x word">
          <a:extLst>
            <a:ext uri="{FF2B5EF4-FFF2-40B4-BE49-F238E27FC236}">
              <a16:creationId xmlns:a16="http://schemas.microsoft.com/office/drawing/2014/main" id="{D1CB3537-13F3-4890-BEA5-A34691044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4175" y="200025"/>
          <a:ext cx="6257290" cy="1151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FAE6-E8EA-45B1-9E3B-25F8EECECC0D}">
  <dimension ref="A1:G28"/>
  <sheetViews>
    <sheetView workbookViewId="0">
      <selection activeCell="C13" sqref="C13"/>
    </sheetView>
  </sheetViews>
  <sheetFormatPr defaultRowHeight="15" x14ac:dyDescent="0.25"/>
  <cols>
    <col min="1" max="1" width="18.140625" bestFit="1" customWidth="1"/>
    <col min="2" max="2" width="16.42578125" bestFit="1" customWidth="1"/>
    <col min="3" max="3" width="56.5703125" bestFit="1" customWidth="1"/>
    <col min="4" max="4" width="18.85546875" bestFit="1" customWidth="1"/>
    <col min="5" max="5" width="33.42578125" bestFit="1" customWidth="1"/>
    <col min="6" max="6" width="42.28515625" bestFit="1" customWidth="1"/>
    <col min="7" max="7" width="14.85546875" bestFit="1" customWidth="1"/>
    <col min="8" max="8" width="11.85546875" customWidth="1"/>
  </cols>
  <sheetData>
    <row r="1" spans="1:7" ht="204" customHeight="1" x14ac:dyDescent="0.25">
      <c r="A1" s="11" t="s">
        <v>5</v>
      </c>
      <c r="B1" s="11"/>
      <c r="C1" s="11"/>
      <c r="D1" s="11"/>
      <c r="E1" s="11"/>
      <c r="F1" s="11"/>
      <c r="G1" s="11"/>
    </row>
    <row r="2" spans="1:7" ht="33" customHeight="1" x14ac:dyDescent="0.25">
      <c r="A2" s="1" t="s">
        <v>0</v>
      </c>
      <c r="B2" s="1" t="s">
        <v>10</v>
      </c>
      <c r="C2" s="2" t="s">
        <v>1</v>
      </c>
      <c r="D2" s="2" t="s">
        <v>2</v>
      </c>
      <c r="E2" s="2" t="s">
        <v>3</v>
      </c>
      <c r="F2" s="2" t="s">
        <v>8</v>
      </c>
      <c r="G2" s="2" t="s">
        <v>4</v>
      </c>
    </row>
    <row r="3" spans="1:7" ht="44.45" customHeight="1" x14ac:dyDescent="0.25">
      <c r="A3" s="3">
        <v>19</v>
      </c>
      <c r="B3" s="4" t="s">
        <v>6</v>
      </c>
      <c r="C3" s="3" t="s">
        <v>7</v>
      </c>
      <c r="D3" s="3" t="s">
        <v>12</v>
      </c>
      <c r="E3" s="5" t="s">
        <v>14</v>
      </c>
      <c r="F3" s="6" t="s">
        <v>9</v>
      </c>
      <c r="G3" s="6">
        <v>7281.94</v>
      </c>
    </row>
    <row r="4" spans="1:7" ht="19.899999999999999" customHeight="1" x14ac:dyDescent="0.25">
      <c r="A4" s="12"/>
      <c r="B4" s="13"/>
      <c r="C4" s="13"/>
      <c r="D4" s="13"/>
      <c r="E4" s="13"/>
      <c r="F4" s="7"/>
      <c r="G4" s="8">
        <f>SUM(G3:G3)</f>
        <v>7281.94</v>
      </c>
    </row>
    <row r="5" spans="1:7" x14ac:dyDescent="0.25">
      <c r="A5" s="14" t="s">
        <v>15</v>
      </c>
      <c r="B5" s="15"/>
      <c r="C5" s="15"/>
      <c r="D5" s="15"/>
      <c r="E5" s="15"/>
      <c r="F5" s="15"/>
      <c r="G5" s="16"/>
    </row>
    <row r="7" spans="1:7" ht="30" x14ac:dyDescent="0.25">
      <c r="A7" s="19" t="s">
        <v>17</v>
      </c>
      <c r="B7" s="20" t="s">
        <v>21</v>
      </c>
      <c r="C7" s="20" t="s">
        <v>22</v>
      </c>
      <c r="D7" s="21" t="s">
        <v>23</v>
      </c>
      <c r="E7" s="19" t="s">
        <v>24</v>
      </c>
      <c r="F7" s="21" t="s">
        <v>25</v>
      </c>
      <c r="G7" s="21" t="s">
        <v>26</v>
      </c>
    </row>
    <row r="8" spans="1:7" x14ac:dyDescent="0.25">
      <c r="A8" s="22">
        <v>1</v>
      </c>
      <c r="B8" s="23" t="s">
        <v>27</v>
      </c>
      <c r="C8" s="24">
        <v>44313</v>
      </c>
      <c r="D8" s="25">
        <v>500</v>
      </c>
      <c r="E8" s="22">
        <v>500</v>
      </c>
      <c r="F8" s="25"/>
      <c r="G8" s="25">
        <f>D8-F8</f>
        <v>500</v>
      </c>
    </row>
    <row r="9" spans="1:7" x14ac:dyDescent="0.25">
      <c r="A9" s="22">
        <v>2</v>
      </c>
      <c r="B9" s="23" t="s">
        <v>28</v>
      </c>
      <c r="C9" s="24">
        <v>44309</v>
      </c>
      <c r="D9" s="25">
        <f>125+350.8</f>
        <v>475.8</v>
      </c>
      <c r="E9" s="22">
        <f>125+500</f>
        <v>625</v>
      </c>
      <c r="F9" s="25">
        <v>125</v>
      </c>
      <c r="G9" s="25">
        <f>D9-F9</f>
        <v>350.8</v>
      </c>
    </row>
    <row r="10" spans="1:7" ht="30" x14ac:dyDescent="0.25">
      <c r="A10" s="22">
        <v>3</v>
      </c>
      <c r="B10" s="23" t="s">
        <v>29</v>
      </c>
      <c r="C10" s="24" t="s">
        <v>30</v>
      </c>
      <c r="D10" s="25">
        <f>34.41*4+170.8*2</f>
        <v>479.24</v>
      </c>
      <c r="E10" s="22">
        <v>500</v>
      </c>
      <c r="F10" s="25"/>
      <c r="G10" s="25">
        <f>D10-F10</f>
        <v>479.24</v>
      </c>
    </row>
    <row r="11" spans="1:7" x14ac:dyDescent="0.25">
      <c r="A11" s="22">
        <v>4</v>
      </c>
      <c r="B11" s="23" t="s">
        <v>31</v>
      </c>
      <c r="C11" s="24">
        <v>44306</v>
      </c>
      <c r="D11" s="25">
        <v>200</v>
      </c>
      <c r="E11" s="22">
        <v>258</v>
      </c>
      <c r="F11" s="25"/>
      <c r="G11" s="25">
        <f>D11-F11</f>
        <v>200</v>
      </c>
    </row>
    <row r="12" spans="1:7" ht="45" x14ac:dyDescent="0.25">
      <c r="A12" s="22">
        <v>5</v>
      </c>
      <c r="B12" s="23" t="s">
        <v>32</v>
      </c>
      <c r="C12" s="24" t="s">
        <v>33</v>
      </c>
      <c r="D12" s="25">
        <v>500</v>
      </c>
      <c r="E12" s="22">
        <v>500</v>
      </c>
      <c r="F12" s="25"/>
      <c r="G12" s="25">
        <f>D12-F12</f>
        <v>500</v>
      </c>
    </row>
    <row r="13" spans="1:7" ht="30" x14ac:dyDescent="0.25">
      <c r="A13" s="22">
        <v>6</v>
      </c>
      <c r="B13" s="23" t="s">
        <v>34</v>
      </c>
      <c r="C13" s="24" t="s">
        <v>35</v>
      </c>
      <c r="D13" s="25">
        <v>200</v>
      </c>
      <c r="E13" s="22">
        <v>258</v>
      </c>
      <c r="F13" s="25"/>
      <c r="G13" s="25">
        <f>D13-F13</f>
        <v>200</v>
      </c>
    </row>
    <row r="14" spans="1:7" x14ac:dyDescent="0.25">
      <c r="A14" s="22">
        <v>7</v>
      </c>
      <c r="B14" s="23" t="s">
        <v>36</v>
      </c>
      <c r="C14" s="24">
        <v>44316</v>
      </c>
      <c r="D14" s="25">
        <v>480</v>
      </c>
      <c r="E14" s="22">
        <v>500</v>
      </c>
      <c r="F14" s="25"/>
      <c r="G14" s="25">
        <f>D14-F14</f>
        <v>480</v>
      </c>
    </row>
    <row r="15" spans="1:7" x14ac:dyDescent="0.25">
      <c r="A15" s="22">
        <v>8</v>
      </c>
      <c r="B15" s="23" t="s">
        <v>37</v>
      </c>
      <c r="C15" s="24">
        <v>44314</v>
      </c>
      <c r="D15" s="25">
        <v>125</v>
      </c>
      <c r="E15" s="22">
        <v>125</v>
      </c>
      <c r="F15" s="25">
        <v>125</v>
      </c>
      <c r="G15" s="25">
        <f>D15-F15</f>
        <v>0</v>
      </c>
    </row>
    <row r="16" spans="1:7" x14ac:dyDescent="0.25">
      <c r="A16" s="22">
        <v>9</v>
      </c>
      <c r="B16" s="23" t="s">
        <v>38</v>
      </c>
      <c r="C16" s="24">
        <v>44314</v>
      </c>
      <c r="D16" s="25">
        <v>125</v>
      </c>
      <c r="E16" s="22">
        <v>125</v>
      </c>
      <c r="F16" s="25">
        <v>125</v>
      </c>
      <c r="G16" s="25">
        <f>D16-F16</f>
        <v>0</v>
      </c>
    </row>
    <row r="17" spans="1:7" x14ac:dyDescent="0.25">
      <c r="A17" s="22">
        <v>10</v>
      </c>
      <c r="B17" s="23" t="s">
        <v>39</v>
      </c>
      <c r="C17" s="24">
        <v>44319</v>
      </c>
      <c r="D17" s="25">
        <f>500+258</f>
        <v>758</v>
      </c>
      <c r="E17" s="22">
        <f>500+258</f>
        <v>758</v>
      </c>
      <c r="F17" s="25"/>
      <c r="G17" s="25">
        <f>D17-F17</f>
        <v>758</v>
      </c>
    </row>
    <row r="18" spans="1:7" ht="30" x14ac:dyDescent="0.25">
      <c r="A18" s="22">
        <v>11</v>
      </c>
      <c r="B18" s="23" t="s">
        <v>40</v>
      </c>
      <c r="C18" s="24" t="s">
        <v>41</v>
      </c>
      <c r="D18" s="25">
        <v>200</v>
      </c>
      <c r="E18" s="22">
        <v>258</v>
      </c>
      <c r="F18" s="25"/>
      <c r="G18" s="25">
        <f>D18-F18</f>
        <v>200</v>
      </c>
    </row>
    <row r="19" spans="1:7" ht="45" x14ac:dyDescent="0.25">
      <c r="A19" s="22">
        <v>12</v>
      </c>
      <c r="B19" s="23" t="s">
        <v>42</v>
      </c>
      <c r="C19" s="23" t="s">
        <v>43</v>
      </c>
      <c r="D19" s="25">
        <f>125+483.18+205.86+105*0.8</f>
        <v>898.04000000000008</v>
      </c>
      <c r="E19" s="22">
        <f>125+500+500+258</f>
        <v>1383</v>
      </c>
      <c r="F19" s="25">
        <v>125</v>
      </c>
      <c r="G19" s="25">
        <f>D19-F19</f>
        <v>773.04000000000008</v>
      </c>
    </row>
    <row r="20" spans="1:7" x14ac:dyDescent="0.25">
      <c r="A20" s="22">
        <v>13</v>
      </c>
      <c r="B20" s="23" t="s">
        <v>44</v>
      </c>
      <c r="C20" s="24">
        <v>44309</v>
      </c>
      <c r="D20" s="25">
        <v>87.36</v>
      </c>
      <c r="E20" s="22">
        <v>258</v>
      </c>
      <c r="F20" s="25"/>
      <c r="G20" s="25">
        <f>D20-F20</f>
        <v>87.36</v>
      </c>
    </row>
    <row r="21" spans="1:7" x14ac:dyDescent="0.25">
      <c r="A21" s="22">
        <v>14</v>
      </c>
      <c r="B21" s="23" t="s">
        <v>45</v>
      </c>
      <c r="C21" s="24" t="s">
        <v>46</v>
      </c>
      <c r="D21" s="25">
        <v>125</v>
      </c>
      <c r="E21" s="22">
        <v>125</v>
      </c>
      <c r="F21" s="25">
        <v>125</v>
      </c>
      <c r="G21" s="25">
        <f>D21-F21</f>
        <v>0</v>
      </c>
    </row>
    <row r="22" spans="1:7" x14ac:dyDescent="0.25">
      <c r="A22" s="22">
        <v>15</v>
      </c>
      <c r="B22" s="23" t="s">
        <v>47</v>
      </c>
      <c r="C22" s="24">
        <v>44316</v>
      </c>
      <c r="D22" s="25">
        <v>430.5</v>
      </c>
      <c r="E22" s="22">
        <v>500</v>
      </c>
      <c r="F22" s="25"/>
      <c r="G22" s="25">
        <f>D22-F22</f>
        <v>430.5</v>
      </c>
    </row>
    <row r="23" spans="1:7" x14ac:dyDescent="0.25">
      <c r="A23" s="22">
        <v>16</v>
      </c>
      <c r="B23" s="23" t="s">
        <v>48</v>
      </c>
      <c r="C23" s="24">
        <v>44307</v>
      </c>
      <c r="D23" s="25">
        <f>125+500+240+125</f>
        <v>990</v>
      </c>
      <c r="E23" s="22">
        <f>125+125+500+500</f>
        <v>1250</v>
      </c>
      <c r="F23" s="25">
        <v>125</v>
      </c>
      <c r="G23" s="25">
        <f>D23-F23</f>
        <v>865</v>
      </c>
    </row>
    <row r="24" spans="1:7" x14ac:dyDescent="0.25">
      <c r="A24" s="22">
        <v>17</v>
      </c>
      <c r="B24" s="23" t="s">
        <v>49</v>
      </c>
      <c r="C24" s="24">
        <v>44307</v>
      </c>
      <c r="D24" s="25">
        <v>125</v>
      </c>
      <c r="E24" s="22">
        <v>125</v>
      </c>
      <c r="F24" s="25">
        <v>125</v>
      </c>
      <c r="G24" s="25">
        <f>D24-F24</f>
        <v>0</v>
      </c>
    </row>
    <row r="25" spans="1:7" x14ac:dyDescent="0.25">
      <c r="A25" s="22">
        <v>18</v>
      </c>
      <c r="B25" s="23" t="s">
        <v>50</v>
      </c>
      <c r="C25" s="24">
        <v>44302</v>
      </c>
      <c r="D25" s="25">
        <f>125+250*0.8</f>
        <v>325</v>
      </c>
      <c r="E25" s="22">
        <f>258+125+500</f>
        <v>883</v>
      </c>
      <c r="F25" s="25">
        <v>125</v>
      </c>
      <c r="G25" s="25">
        <f>D25-F25</f>
        <v>200</v>
      </c>
    </row>
    <row r="26" spans="1:7" x14ac:dyDescent="0.25">
      <c r="A26" s="22">
        <v>19</v>
      </c>
      <c r="B26" s="23" t="s">
        <v>51</v>
      </c>
      <c r="C26" s="24">
        <v>44316</v>
      </c>
      <c r="D26" s="25">
        <v>258</v>
      </c>
      <c r="E26" s="22">
        <v>258</v>
      </c>
      <c r="F26" s="25"/>
      <c r="G26" s="25">
        <f>D26-F26</f>
        <v>258</v>
      </c>
    </row>
    <row r="27" spans="1:7" x14ac:dyDescent="0.25">
      <c r="A27" s="28" t="s">
        <v>52</v>
      </c>
      <c r="B27" s="29"/>
      <c r="C27" s="30"/>
      <c r="D27" s="26">
        <f>SUM(D8:D26)</f>
        <v>7281.94</v>
      </c>
      <c r="E27" s="27"/>
      <c r="F27" s="26">
        <f>SUM(F8:F26)</f>
        <v>1000</v>
      </c>
      <c r="G27" s="26">
        <f>SUM(G8:G26)</f>
        <v>6281.94</v>
      </c>
    </row>
    <row r="28" spans="1:7" x14ac:dyDescent="0.25">
      <c r="D28" t="s">
        <v>53</v>
      </c>
    </row>
  </sheetData>
  <mergeCells count="4">
    <mergeCell ref="A1:G1"/>
    <mergeCell ref="A4:E4"/>
    <mergeCell ref="A5:G5"/>
    <mergeCell ref="A27:C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1548-B5BB-4628-AB0C-C1F2F03D1038}">
  <dimension ref="A1:G36"/>
  <sheetViews>
    <sheetView tabSelected="1" workbookViewId="0">
      <selection activeCell="B11" sqref="B11"/>
    </sheetView>
  </sheetViews>
  <sheetFormatPr defaultRowHeight="15" x14ac:dyDescent="0.25"/>
  <cols>
    <col min="1" max="1" width="18.140625" bestFit="1" customWidth="1"/>
    <col min="2" max="2" width="20" bestFit="1" customWidth="1"/>
    <col min="3" max="3" width="56.5703125" bestFit="1" customWidth="1"/>
    <col min="4" max="4" width="18.85546875" bestFit="1" customWidth="1"/>
    <col min="5" max="5" width="33.42578125" bestFit="1" customWidth="1"/>
    <col min="6" max="6" width="42.28515625" bestFit="1" customWidth="1"/>
    <col min="7" max="7" width="16.42578125" bestFit="1" customWidth="1"/>
  </cols>
  <sheetData>
    <row r="1" spans="1:7" ht="204" customHeight="1" x14ac:dyDescent="0.25">
      <c r="A1" s="11" t="s">
        <v>11</v>
      </c>
      <c r="B1" s="11"/>
      <c r="C1" s="11"/>
      <c r="D1" s="11"/>
      <c r="E1" s="11"/>
      <c r="F1" s="11"/>
      <c r="G1" s="11"/>
    </row>
    <row r="2" spans="1:7" ht="33" customHeight="1" x14ac:dyDescent="0.25">
      <c r="A2" s="1" t="s">
        <v>0</v>
      </c>
      <c r="B2" s="1" t="s">
        <v>10</v>
      </c>
      <c r="C2" s="2" t="s">
        <v>1</v>
      </c>
      <c r="D2" s="2" t="s">
        <v>2</v>
      </c>
      <c r="E2" s="2" t="s">
        <v>3</v>
      </c>
      <c r="F2" s="2" t="s">
        <v>8</v>
      </c>
      <c r="G2" s="2" t="s">
        <v>4</v>
      </c>
    </row>
    <row r="3" spans="1:7" ht="44.45" customHeight="1" x14ac:dyDescent="0.25">
      <c r="A3" s="3">
        <v>28</v>
      </c>
      <c r="B3" s="4" t="s">
        <v>6</v>
      </c>
      <c r="C3" s="3" t="s">
        <v>7</v>
      </c>
      <c r="D3" s="3" t="s">
        <v>12</v>
      </c>
      <c r="E3" s="5" t="s">
        <v>13</v>
      </c>
      <c r="F3" s="6" t="s">
        <v>9</v>
      </c>
      <c r="G3" s="6">
        <v>12869.33</v>
      </c>
    </row>
    <row r="4" spans="1:7" ht="19.899999999999999" customHeight="1" x14ac:dyDescent="0.25">
      <c r="A4" s="17"/>
      <c r="B4" s="18"/>
      <c r="C4" s="18"/>
      <c r="D4" s="18"/>
      <c r="E4" s="18"/>
      <c r="F4" s="9"/>
      <c r="G4" s="10">
        <f>SUM(G3:G3)</f>
        <v>12869.33</v>
      </c>
    </row>
    <row r="5" spans="1:7" x14ac:dyDescent="0.25">
      <c r="A5" s="14" t="s">
        <v>16</v>
      </c>
      <c r="B5" s="15"/>
      <c r="C5" s="15"/>
      <c r="D5" s="15"/>
      <c r="E5" s="15"/>
      <c r="F5" s="15"/>
      <c r="G5" s="16"/>
    </row>
    <row r="7" spans="1:7" ht="45" x14ac:dyDescent="0.25">
      <c r="A7" s="31" t="s">
        <v>17</v>
      </c>
      <c r="B7" s="32" t="s">
        <v>19</v>
      </c>
      <c r="C7" s="32" t="s">
        <v>18</v>
      </c>
      <c r="D7" s="33" t="s">
        <v>21</v>
      </c>
      <c r="E7" s="33" t="s">
        <v>22</v>
      </c>
      <c r="F7" s="32" t="s">
        <v>20</v>
      </c>
      <c r="G7" s="31" t="s">
        <v>54</v>
      </c>
    </row>
    <row r="8" spans="1:7" x14ac:dyDescent="0.25">
      <c r="A8" s="34">
        <v>1</v>
      </c>
      <c r="B8" s="35"/>
      <c r="C8" s="35"/>
      <c r="D8" s="36" t="s">
        <v>55</v>
      </c>
      <c r="E8" s="37">
        <v>44309</v>
      </c>
      <c r="F8" s="35"/>
      <c r="G8" s="38">
        <v>500</v>
      </c>
    </row>
    <row r="9" spans="1:7" x14ac:dyDescent="0.25">
      <c r="A9" s="34">
        <v>2</v>
      </c>
      <c r="B9" s="35"/>
      <c r="C9" s="35"/>
      <c r="D9" s="36" t="s">
        <v>56</v>
      </c>
      <c r="E9" s="37">
        <v>44273</v>
      </c>
      <c r="F9" s="35"/>
      <c r="G9" s="38">
        <v>500</v>
      </c>
    </row>
    <row r="10" spans="1:7" x14ac:dyDescent="0.25">
      <c r="A10" s="34">
        <v>3</v>
      </c>
      <c r="B10" s="35"/>
      <c r="C10" s="35"/>
      <c r="D10" s="36" t="s">
        <v>57</v>
      </c>
      <c r="E10" s="37">
        <v>44313</v>
      </c>
      <c r="F10" s="35"/>
      <c r="G10" s="38">
        <v>500</v>
      </c>
    </row>
    <row r="11" spans="1:7" x14ac:dyDescent="0.25">
      <c r="A11" s="34">
        <v>4</v>
      </c>
      <c r="B11" s="35"/>
      <c r="C11" s="35"/>
      <c r="D11" s="36" t="s">
        <v>58</v>
      </c>
      <c r="E11" s="37">
        <v>44316</v>
      </c>
      <c r="F11" s="35"/>
      <c r="G11" s="38">
        <v>500</v>
      </c>
    </row>
    <row r="12" spans="1:7" x14ac:dyDescent="0.25">
      <c r="A12" s="34">
        <v>5</v>
      </c>
      <c r="B12" s="35"/>
      <c r="C12" s="35"/>
      <c r="D12" s="36" t="s">
        <v>59</v>
      </c>
      <c r="E12" s="37">
        <v>44306</v>
      </c>
      <c r="F12" s="35"/>
      <c r="G12" s="38">
        <v>500</v>
      </c>
    </row>
    <row r="13" spans="1:7" x14ac:dyDescent="0.25">
      <c r="A13" s="34">
        <v>6</v>
      </c>
      <c r="B13" s="35"/>
      <c r="C13" s="35"/>
      <c r="D13" s="36" t="s">
        <v>60</v>
      </c>
      <c r="E13" s="37">
        <v>44319</v>
      </c>
      <c r="F13" s="35"/>
      <c r="G13" s="38">
        <v>500</v>
      </c>
    </row>
    <row r="14" spans="1:7" x14ac:dyDescent="0.25">
      <c r="A14" s="34">
        <v>7</v>
      </c>
      <c r="B14" s="35"/>
      <c r="C14" s="35"/>
      <c r="D14" s="36" t="s">
        <v>61</v>
      </c>
      <c r="E14" s="37">
        <v>44302</v>
      </c>
      <c r="F14" s="35"/>
      <c r="G14" s="38">
        <v>488</v>
      </c>
    </row>
    <row r="15" spans="1:7" ht="25.5" x14ac:dyDescent="0.25">
      <c r="A15" s="34">
        <v>8</v>
      </c>
      <c r="B15" s="35"/>
      <c r="C15" s="35"/>
      <c r="D15" s="36" t="s">
        <v>62</v>
      </c>
      <c r="E15" s="37">
        <v>44316</v>
      </c>
      <c r="F15" s="35"/>
      <c r="G15" s="38">
        <v>500</v>
      </c>
    </row>
    <row r="16" spans="1:7" x14ac:dyDescent="0.25">
      <c r="A16" s="34">
        <v>9</v>
      </c>
      <c r="B16" s="35"/>
      <c r="C16" s="35"/>
      <c r="D16" s="36" t="s">
        <v>63</v>
      </c>
      <c r="E16" s="37">
        <v>44316</v>
      </c>
      <c r="F16" s="35"/>
      <c r="G16" s="38">
        <v>500</v>
      </c>
    </row>
    <row r="17" spans="1:7" x14ac:dyDescent="0.25">
      <c r="A17" s="34">
        <v>10</v>
      </c>
      <c r="B17" s="35"/>
      <c r="C17" s="35"/>
      <c r="D17" s="36" t="s">
        <v>64</v>
      </c>
      <c r="E17" s="37">
        <v>44313</v>
      </c>
      <c r="F17" s="35"/>
      <c r="G17" s="38">
        <v>500</v>
      </c>
    </row>
    <row r="18" spans="1:7" x14ac:dyDescent="0.25">
      <c r="A18" s="34">
        <v>11</v>
      </c>
      <c r="B18" s="35"/>
      <c r="C18" s="35"/>
      <c r="D18" s="36" t="s">
        <v>65</v>
      </c>
      <c r="E18" s="37">
        <v>44302</v>
      </c>
      <c r="F18" s="35"/>
      <c r="G18" s="38">
        <v>500</v>
      </c>
    </row>
    <row r="19" spans="1:7" x14ac:dyDescent="0.25">
      <c r="A19" s="34">
        <v>12</v>
      </c>
      <c r="B19" s="35"/>
      <c r="C19" s="35"/>
      <c r="D19" s="36" t="s">
        <v>66</v>
      </c>
      <c r="E19" s="37">
        <v>44315</v>
      </c>
      <c r="F19" s="35"/>
      <c r="G19" s="38">
        <v>478.94999999999993</v>
      </c>
    </row>
    <row r="20" spans="1:7" x14ac:dyDescent="0.25">
      <c r="A20" s="34">
        <v>13</v>
      </c>
      <c r="B20" s="35"/>
      <c r="C20" s="35"/>
      <c r="D20" s="36" t="s">
        <v>67</v>
      </c>
      <c r="E20" s="37">
        <v>44316</v>
      </c>
      <c r="F20" s="35"/>
      <c r="G20" s="38">
        <v>500</v>
      </c>
    </row>
    <row r="21" spans="1:7" x14ac:dyDescent="0.25">
      <c r="A21" s="34">
        <v>14</v>
      </c>
      <c r="B21" s="35"/>
      <c r="C21" s="35"/>
      <c r="D21" s="36" t="s">
        <v>68</v>
      </c>
      <c r="E21" s="37">
        <v>44315</v>
      </c>
      <c r="F21" s="35"/>
      <c r="G21" s="38">
        <v>500</v>
      </c>
    </row>
    <row r="22" spans="1:7" x14ac:dyDescent="0.25">
      <c r="A22" s="34">
        <v>15</v>
      </c>
      <c r="B22" s="35"/>
      <c r="C22" s="35"/>
      <c r="D22" s="36" t="s">
        <v>69</v>
      </c>
      <c r="E22" s="37">
        <v>44316</v>
      </c>
      <c r="F22" s="35"/>
      <c r="G22" s="38">
        <v>500</v>
      </c>
    </row>
    <row r="23" spans="1:7" x14ac:dyDescent="0.25">
      <c r="A23" s="34">
        <v>16</v>
      </c>
      <c r="B23" s="35"/>
      <c r="C23" s="35"/>
      <c r="D23" s="36" t="s">
        <v>70</v>
      </c>
      <c r="E23" s="37">
        <v>44302</v>
      </c>
      <c r="F23" s="35"/>
      <c r="G23" s="38">
        <v>500</v>
      </c>
    </row>
    <row r="24" spans="1:7" ht="25.5" x14ac:dyDescent="0.25">
      <c r="A24" s="34">
        <v>17</v>
      </c>
      <c r="B24" s="35"/>
      <c r="C24" s="35"/>
      <c r="D24" s="36" t="s">
        <v>71</v>
      </c>
      <c r="E24" s="37">
        <v>44316</v>
      </c>
      <c r="F24" s="35"/>
      <c r="G24" s="38">
        <v>500</v>
      </c>
    </row>
    <row r="25" spans="1:7" ht="25.5" x14ac:dyDescent="0.25">
      <c r="A25" s="34">
        <v>18</v>
      </c>
      <c r="B25" s="35"/>
      <c r="C25" s="35"/>
      <c r="D25" s="36" t="s">
        <v>72</v>
      </c>
      <c r="E25" s="37" t="s">
        <v>73</v>
      </c>
      <c r="F25" s="35"/>
      <c r="G25" s="38">
        <v>500</v>
      </c>
    </row>
    <row r="26" spans="1:7" ht="38.25" x14ac:dyDescent="0.25">
      <c r="A26" s="34">
        <v>19</v>
      </c>
      <c r="B26" s="35"/>
      <c r="C26" s="35"/>
      <c r="D26" s="36" t="s">
        <v>74</v>
      </c>
      <c r="E26" s="36" t="s">
        <v>43</v>
      </c>
      <c r="F26" s="35"/>
      <c r="G26" s="38">
        <v>500</v>
      </c>
    </row>
    <row r="27" spans="1:7" x14ac:dyDescent="0.25">
      <c r="A27" s="34">
        <v>20</v>
      </c>
      <c r="B27" s="35"/>
      <c r="C27" s="35"/>
      <c r="D27" s="36" t="s">
        <v>75</v>
      </c>
      <c r="E27" s="37">
        <v>44264</v>
      </c>
      <c r="F27" s="35"/>
      <c r="G27" s="38">
        <v>498.73</v>
      </c>
    </row>
    <row r="28" spans="1:7" x14ac:dyDescent="0.25">
      <c r="A28" s="34">
        <v>21</v>
      </c>
      <c r="B28" s="35"/>
      <c r="C28" s="35"/>
      <c r="D28" s="36" t="s">
        <v>76</v>
      </c>
      <c r="E28" s="37">
        <v>44309</v>
      </c>
      <c r="F28" s="35"/>
      <c r="G28" s="38">
        <v>444.34000000000003</v>
      </c>
    </row>
    <row r="29" spans="1:7" x14ac:dyDescent="0.25">
      <c r="A29" s="34">
        <v>22</v>
      </c>
      <c r="B29" s="35"/>
      <c r="C29" s="35"/>
      <c r="D29" s="36" t="s">
        <v>77</v>
      </c>
      <c r="E29" s="37">
        <v>44314</v>
      </c>
      <c r="F29" s="35"/>
      <c r="G29" s="38">
        <v>348</v>
      </c>
    </row>
    <row r="30" spans="1:7" x14ac:dyDescent="0.25">
      <c r="A30" s="34">
        <v>23</v>
      </c>
      <c r="B30" s="35"/>
      <c r="C30" s="35"/>
      <c r="D30" s="36" t="s">
        <v>78</v>
      </c>
      <c r="E30" s="37">
        <v>44314</v>
      </c>
      <c r="F30" s="35"/>
      <c r="G30" s="38">
        <v>328.06000000000006</v>
      </c>
    </row>
    <row r="31" spans="1:7" x14ac:dyDescent="0.25">
      <c r="A31" s="34">
        <v>24</v>
      </c>
      <c r="B31" s="35"/>
      <c r="C31" s="35"/>
      <c r="D31" s="36" t="s">
        <v>79</v>
      </c>
      <c r="E31" s="37">
        <v>44307</v>
      </c>
      <c r="F31" s="35"/>
      <c r="G31" s="38">
        <v>318.3</v>
      </c>
    </row>
    <row r="32" spans="1:7" x14ac:dyDescent="0.25">
      <c r="A32" s="34">
        <v>25</v>
      </c>
      <c r="B32" s="35"/>
      <c r="C32" s="35"/>
      <c r="D32" s="36" t="s">
        <v>80</v>
      </c>
      <c r="E32" s="37">
        <v>44309</v>
      </c>
      <c r="F32" s="35"/>
      <c r="G32" s="38">
        <v>500</v>
      </c>
    </row>
    <row r="33" spans="1:7" x14ac:dyDescent="0.25">
      <c r="A33" s="34">
        <v>26</v>
      </c>
      <c r="B33" s="35"/>
      <c r="C33" s="35"/>
      <c r="D33" s="36" t="s">
        <v>81</v>
      </c>
      <c r="E33" s="37">
        <v>44319</v>
      </c>
      <c r="F33" s="35"/>
      <c r="G33" s="38">
        <v>291.89999999999998</v>
      </c>
    </row>
    <row r="34" spans="1:7" x14ac:dyDescent="0.25">
      <c r="A34" s="34">
        <v>27</v>
      </c>
      <c r="B34" s="35"/>
      <c r="C34" s="35"/>
      <c r="D34" s="36" t="s">
        <v>82</v>
      </c>
      <c r="E34" s="37">
        <v>44299</v>
      </c>
      <c r="F34" s="35"/>
      <c r="G34" s="38">
        <v>500</v>
      </c>
    </row>
    <row r="35" spans="1:7" x14ac:dyDescent="0.25">
      <c r="A35" s="34">
        <v>28</v>
      </c>
      <c r="B35" s="35"/>
      <c r="C35" s="35"/>
      <c r="D35" s="36" t="s">
        <v>83</v>
      </c>
      <c r="E35" s="37">
        <v>44284</v>
      </c>
      <c r="F35" s="35"/>
      <c r="G35" s="38">
        <v>173.05</v>
      </c>
    </row>
    <row r="36" spans="1:7" x14ac:dyDescent="0.25">
      <c r="A36" s="39" t="s">
        <v>84</v>
      </c>
      <c r="B36" s="39"/>
      <c r="C36" s="39"/>
      <c r="D36" s="39"/>
      <c r="E36" s="39"/>
      <c r="F36" s="39"/>
      <c r="G36" s="40">
        <f>SUM(G8:G35)</f>
        <v>12869.329999999998</v>
      </c>
    </row>
  </sheetData>
  <mergeCells count="4">
    <mergeCell ref="A1:G1"/>
    <mergeCell ref="A4:E4"/>
    <mergeCell ref="A5:G5"/>
    <mergeCell ref="A36:F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Anno 2020 - contributi</vt:lpstr>
      <vt:lpstr>Anno 2020 - sussidi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Carmignani</dc:creator>
  <cp:lastModifiedBy>Emiliano Carmignani</cp:lastModifiedBy>
  <dcterms:created xsi:type="dcterms:W3CDTF">2015-06-05T18:19:34Z</dcterms:created>
  <dcterms:modified xsi:type="dcterms:W3CDTF">2024-07-03T13:16:38Z</dcterms:modified>
</cp:coreProperties>
</file>