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fileserver\Carmignani\002 -MISSIONI\FLORINDA\benefici assistenziali\anno 2024 - spese 2023\SUSSIDI\004 - Amministrazione Trasparente\"/>
    </mc:Choice>
  </mc:AlternateContent>
  <xr:revisionPtr revIDLastSave="0" documentId="13_ncr:1_{4625285B-25D5-467A-AAD9-F4D142FB038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Anno 2023 - contributi" sheetId="2" r:id="rId1"/>
    <sheet name="Anno 2023 - sussidi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" i="3" l="1"/>
  <c r="E69" i="3"/>
  <c r="D69" i="3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F59" i="2" l="1"/>
  <c r="E59" i="2"/>
  <c r="D59" i="2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G4" i="2" l="1"/>
  <c r="G4" i="3" l="1"/>
</calcChain>
</file>

<file path=xl/sharedStrings.xml><?xml version="1.0" encoding="utf-8"?>
<sst xmlns="http://schemas.openxmlformats.org/spreadsheetml/2006/main" count="42" uniqueCount="27">
  <si>
    <t>N. Beneficiari</t>
  </si>
  <si>
    <t>Norma o titolo a
base dell'attribuzione</t>
  </si>
  <si>
    <t>Dirigente
 responsabile</t>
  </si>
  <si>
    <t>Provvedimento</t>
  </si>
  <si>
    <t>Importo</t>
  </si>
  <si>
    <t>Cinzia SANTARELLI</t>
  </si>
  <si>
    <t>II, III, V, VI, VII</t>
  </si>
  <si>
    <t>II, III, IV, V, VI, VII</t>
  </si>
  <si>
    <t>DPR 509/79; DPR 171/91; CCNL Istituzioni ed Enti di Ricerca e Sperimentazione, quadriennionormativo 1994/1997; CCNL Istruzione e Ricerca biennio 2016-2018</t>
  </si>
  <si>
    <t>Criteri e modalità</t>
  </si>
  <si>
    <t>Disciplinare per la concessione dei benefici di natura assistenziale e sociale in favore del personale dipendente dell'INVALSI</t>
  </si>
  <si>
    <t>Livelli</t>
  </si>
  <si>
    <t>N.</t>
  </si>
  <si>
    <t>CONTRIBUTO RICHIESTO</t>
  </si>
  <si>
    <t>CONTRIBUTO TOTALE DA EROGARE</t>
  </si>
  <si>
    <t>TOTALE</t>
  </si>
  <si>
    <t xml:space="preserve">RICHIESTA PROT.N. </t>
  </si>
  <si>
    <t>ISEE 2023</t>
  </si>
  <si>
    <t>CONTRIBUTO AMMISSIBILE DA MASSIMALE (ACCORDO SINDACALE 2020)</t>
  </si>
  <si>
    <t>RICHIESTA PROT.N. ANNO 2024</t>
  </si>
  <si>
    <t>Determina DG 11/11/2024, n. 261</t>
  </si>
  <si>
    <r>
      <t xml:space="preserve">
</t>
    </r>
    <r>
      <rPr>
        <b/>
        <sz val="18"/>
        <color rgb="FF002060"/>
        <rFont val="Verdana"/>
        <family val="2"/>
      </rPr>
      <t xml:space="preserve">
Elenco degli atti di concessione, sussidi, borse di studio e vantaggi economici
Annualità 2023
</t>
    </r>
    <r>
      <rPr>
        <sz val="9"/>
        <color rgb="FF002060"/>
        <rFont val="Verdana"/>
        <family val="2"/>
      </rPr>
      <t xml:space="preserve">
Pubblicazione ai sensi degli artt. 26 e 27, commi 1, 2, 3 e 4, D.Lgs n. 33/2013</t>
    </r>
  </si>
  <si>
    <t>NOTE CONTRIBUTI 2023: risultano due sole erogazioni superiori a 1.000 per il Profilo di Collaboratore Amministrativo VII Livello. Contributo erogato 2023: euro 2,700,00.</t>
  </si>
  <si>
    <t>Determina DG 11/11/2024, n. 262</t>
  </si>
  <si>
    <t>ISEE 2024</t>
  </si>
  <si>
    <t>NOTE SUSSIDI 2023: non risultano sussidi erogati superiori ad euro 1.000,00.</t>
  </si>
  <si>
    <r>
      <t xml:space="preserve">
</t>
    </r>
    <r>
      <rPr>
        <b/>
        <sz val="20"/>
        <color rgb="FF002060"/>
        <rFont val="Verdana"/>
        <family val="2"/>
      </rPr>
      <t xml:space="preserve"> 
</t>
    </r>
    <r>
      <rPr>
        <b/>
        <sz val="18"/>
        <color rgb="FF002060"/>
        <rFont val="Verdana"/>
        <family val="2"/>
      </rPr>
      <t xml:space="preserve">
Elenco degli atti di concessione, sussidi, borse di studio e vantaggi economici
Annualità 2023
</t>
    </r>
    <r>
      <rPr>
        <sz val="9"/>
        <color rgb="FF002060"/>
        <rFont val="Verdana"/>
        <family val="2"/>
      </rPr>
      <t xml:space="preserve">
Pubblicazione ai sensi degli artt. 26 e 27, commi 1, 2, 3 e 4, D.Lgs n. 33/2013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</si>
</sst>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€-410]&quot; &quot;#,##0.00;[Red]&quot;-&quot;[$€-410]&quot; &quot;#,##0.00"/>
  </numFmts>
  <fonts count="11" x14ac:knownFonts="1">
    <font>
      <sz val="11"/>
      <color theme="1"/>
      <name val="Calibri"/>
      <family val="2"/>
      <scheme val="minor"/>
    </font>
    <font>
      <sz val="11"/>
      <color rgb="FF333333"/>
      <name val="Calibri"/>
      <family val="2"/>
    </font>
    <font>
      <b/>
      <sz val="20"/>
      <color rgb="FF000000"/>
      <name val="Verdana"/>
      <family val="2"/>
    </font>
    <font>
      <b/>
      <sz val="20"/>
      <color rgb="FF002060"/>
      <name val="Verdana"/>
      <family val="2"/>
    </font>
    <font>
      <b/>
      <sz val="18"/>
      <color rgb="FF002060"/>
      <name val="Verdana"/>
      <family val="2"/>
    </font>
    <font>
      <sz val="9"/>
      <color rgb="FF002060"/>
      <name val="Verdana"/>
      <family val="2"/>
    </font>
    <font>
      <b/>
      <sz val="12"/>
      <color rgb="FF002060"/>
      <name val="Verdana"/>
      <family val="2"/>
    </font>
    <font>
      <sz val="10"/>
      <color rgb="FF002060"/>
      <name val="Verdana"/>
      <family val="2"/>
    </font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4C3C8"/>
        <bgColor rgb="FFB0D39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B2DBB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74">
    <xf numFmtId="0" fontId="0" fillId="0" borderId="0" xfId="0"/>
    <xf numFmtId="0" fontId="7" fillId="3" borderId="1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164" fontId="7" fillId="3" borderId="1" xfId="1" applyNumberFormat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0" fontId="9" fillId="0" borderId="0" xfId="0" applyFont="1"/>
    <xf numFmtId="0" fontId="9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vertical="center"/>
    </xf>
    <xf numFmtId="4" fontId="9" fillId="0" borderId="2" xfId="0" applyNumberFormat="1" applyFont="1" applyBorder="1" applyAlignment="1">
      <alignment horizontal="right" vertical="center"/>
    </xf>
    <xf numFmtId="43" fontId="9" fillId="0" borderId="2" xfId="2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 wrapText="1"/>
    </xf>
    <xf numFmtId="0" fontId="6" fillId="2" borderId="22" xfId="1" applyFont="1" applyFill="1" applyBorder="1" applyAlignment="1">
      <alignment horizontal="center" vertical="center" wrapText="1"/>
    </xf>
    <xf numFmtId="0" fontId="7" fillId="3" borderId="23" xfId="1" applyFont="1" applyFill="1" applyBorder="1" applyAlignment="1">
      <alignment horizontal="center" vertical="center" wrapText="1"/>
    </xf>
    <xf numFmtId="164" fontId="7" fillId="3" borderId="24" xfId="1" applyNumberFormat="1" applyFont="1" applyFill="1" applyBorder="1" applyAlignment="1">
      <alignment horizontal="center" vertical="center" wrapText="1"/>
    </xf>
    <xf numFmtId="164" fontId="6" fillId="0" borderId="26" xfId="1" applyNumberFormat="1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vertical="center"/>
    </xf>
    <xf numFmtId="4" fontId="9" fillId="0" borderId="8" xfId="0" applyNumberFormat="1" applyFont="1" applyBorder="1" applyAlignment="1">
      <alignment horizontal="right" vertical="center"/>
    </xf>
    <xf numFmtId="43" fontId="9" fillId="0" borderId="8" xfId="2" applyFont="1" applyFill="1" applyBorder="1" applyAlignment="1">
      <alignment horizontal="right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4" fontId="9" fillId="0" borderId="12" xfId="0" applyNumberFormat="1" applyFont="1" applyBorder="1" applyAlignment="1">
      <alignment vertical="center"/>
    </xf>
    <xf numFmtId="4" fontId="9" fillId="0" borderId="12" xfId="0" applyNumberFormat="1" applyFont="1" applyBorder="1" applyAlignment="1">
      <alignment horizontal="right" vertical="center"/>
    </xf>
    <xf numFmtId="43" fontId="9" fillId="0" borderId="12" xfId="2" applyFont="1" applyFill="1" applyBorder="1" applyAlignment="1">
      <alignment horizontal="right" vertical="center" wrapText="1"/>
    </xf>
    <xf numFmtId="43" fontId="10" fillId="0" borderId="15" xfId="2" applyFont="1" applyFill="1" applyBorder="1" applyAlignment="1">
      <alignment horizontal="right" vertical="center" wrapText="1"/>
    </xf>
    <xf numFmtId="0" fontId="6" fillId="2" borderId="36" xfId="1" applyFont="1" applyFill="1" applyBorder="1" applyAlignment="1">
      <alignment horizontal="center" vertical="center"/>
    </xf>
    <xf numFmtId="0" fontId="6" fillId="2" borderId="36" xfId="1" applyFont="1" applyFill="1" applyBorder="1" applyAlignment="1">
      <alignment horizontal="center" vertical="center" wrapText="1"/>
    </xf>
    <xf numFmtId="49" fontId="3" fillId="0" borderId="28" xfId="1" applyNumberFormat="1" applyFont="1" applyBorder="1" applyAlignment="1">
      <alignment horizontal="center" vertical="center" wrapText="1"/>
    </xf>
    <xf numFmtId="49" fontId="3" fillId="0" borderId="29" xfId="1" applyNumberFormat="1" applyFont="1" applyBorder="1" applyAlignment="1">
      <alignment horizontal="center" vertical="center" wrapText="1"/>
    </xf>
    <xf numFmtId="49" fontId="3" fillId="0" borderId="27" xfId="1" applyNumberFormat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7" fillId="3" borderId="16" xfId="1" applyFont="1" applyFill="1" applyBorder="1" applyAlignment="1">
      <alignment horizontal="left" vertical="center" wrapText="1"/>
    </xf>
    <xf numFmtId="0" fontId="7" fillId="3" borderId="17" xfId="1" applyFont="1" applyFill="1" applyBorder="1" applyAlignment="1">
      <alignment horizontal="left" vertical="center" wrapText="1"/>
    </xf>
    <xf numFmtId="0" fontId="7" fillId="3" borderId="27" xfId="1" applyFont="1" applyFill="1" applyBorder="1" applyAlignment="1">
      <alignment horizontal="left" vertical="center" wrapText="1"/>
    </xf>
    <xf numFmtId="43" fontId="9" fillId="0" borderId="2" xfId="2" applyFont="1" applyFill="1" applyBorder="1" applyAlignment="1">
      <alignment horizontal="center" vertical="center" wrapText="1"/>
    </xf>
    <xf numFmtId="43" fontId="9" fillId="0" borderId="11" xfId="2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43" fontId="9" fillId="0" borderId="8" xfId="2" applyFont="1" applyFill="1" applyBorder="1" applyAlignment="1">
      <alignment horizontal="center" vertical="center" wrapText="1"/>
    </xf>
    <xf numFmtId="43" fontId="9" fillId="0" borderId="9" xfId="2" applyFont="1" applyFill="1" applyBorder="1" applyAlignment="1">
      <alignment horizontal="center" vertical="center" wrapText="1"/>
    </xf>
    <xf numFmtId="43" fontId="9" fillId="0" borderId="12" xfId="2" applyFont="1" applyFill="1" applyBorder="1" applyAlignment="1">
      <alignment horizontal="center" vertical="center" wrapText="1"/>
    </xf>
    <xf numFmtId="43" fontId="9" fillId="0" borderId="13" xfId="2" applyFont="1" applyFill="1" applyBorder="1" applyAlignment="1">
      <alignment horizontal="center" vertical="center" wrapText="1"/>
    </xf>
    <xf numFmtId="43" fontId="10" fillId="0" borderId="15" xfId="2" applyFont="1" applyFill="1" applyBorder="1" applyAlignment="1">
      <alignment horizontal="right" vertical="center" wrapText="1"/>
    </xf>
    <xf numFmtId="43" fontId="10" fillId="0" borderId="19" xfId="2" applyFont="1" applyFill="1" applyBorder="1" applyAlignment="1">
      <alignment horizontal="right" vertical="center" wrapText="1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49" fontId="2" fillId="0" borderId="28" xfId="1" applyNumberFormat="1" applyFont="1" applyBorder="1" applyAlignment="1">
      <alignment horizontal="center" vertical="center" wrapText="1"/>
    </xf>
    <xf numFmtId="49" fontId="2" fillId="0" borderId="29" xfId="1" applyNumberFormat="1" applyFont="1" applyBorder="1" applyAlignment="1">
      <alignment horizontal="center" vertical="center" wrapText="1"/>
    </xf>
    <xf numFmtId="49" fontId="2" fillId="0" borderId="27" xfId="1" applyNumberFormat="1" applyFont="1" applyBorder="1" applyAlignment="1">
      <alignment horizontal="center" vertical="center" wrapText="1"/>
    </xf>
    <xf numFmtId="0" fontId="7" fillId="0" borderId="3" xfId="1" applyFont="1" applyBorder="1" applyAlignment="1">
      <alignment horizontal="left" vertical="center" wrapText="1"/>
    </xf>
    <xf numFmtId="0" fontId="7" fillId="3" borderId="4" xfId="1" applyFont="1" applyFill="1" applyBorder="1" applyAlignment="1">
      <alignment horizontal="left" vertical="center" wrapText="1"/>
    </xf>
    <xf numFmtId="0" fontId="7" fillId="3" borderId="5" xfId="1" applyFont="1" applyFill="1" applyBorder="1" applyAlignment="1">
      <alignment horizontal="left" vertical="center" wrapText="1"/>
    </xf>
    <xf numFmtId="0" fontId="7" fillId="3" borderId="6" xfId="1" applyFont="1" applyFill="1" applyBorder="1" applyAlignment="1">
      <alignment horizontal="left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43" fontId="10" fillId="0" borderId="33" xfId="2" applyFont="1" applyFill="1" applyBorder="1" applyAlignment="1">
      <alignment horizontal="right" vertical="center" wrapText="1"/>
    </xf>
    <xf numFmtId="43" fontId="10" fillId="0" borderId="27" xfId="2" applyFont="1" applyFill="1" applyBorder="1" applyAlignment="1">
      <alignment horizontal="right" vertical="center" wrapText="1"/>
    </xf>
    <xf numFmtId="0" fontId="9" fillId="0" borderId="16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9" fillId="0" borderId="18" xfId="0" applyFont="1" applyBorder="1" applyAlignment="1">
      <alignment horizontal="left"/>
    </xf>
  </cellXfs>
  <cellStyles count="3">
    <cellStyle name="Migliaia" xfId="2" builtinId="3"/>
    <cellStyle name="Normale" xfId="0" builtinId="0"/>
    <cellStyle name="Normale 2" xfId="1" xr:uid="{F858965C-3BB1-434E-9116-43A92FFACB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1466850</xdr:colOff>
      <xdr:row>0</xdr:row>
      <xdr:rowOff>200025</xdr:rowOff>
    </xdr:from>
    <xdr:to>
      <xdr:col>4</xdr:col>
      <xdr:colOff>1170940</xdr:colOff>
      <xdr:row>0</xdr:row>
      <xdr:rowOff>1351915</xdr:rowOff>
    </xdr:to>
    <xdr:pic>
      <xdr:nvPicPr>
        <xdr:cNvPr id="4" name="Immagine 3" descr="logo e dicitura x word">
          <a:extLst>
            <a:ext uri="{FF2B5EF4-FFF2-40B4-BE49-F238E27FC236}">
              <a16:creationId xmlns:a16="http://schemas.microsoft.com/office/drawing/2014/main" id="{54D8F960-5381-4044-A281-AD31837A3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24175" y="200025"/>
          <a:ext cx="6257290" cy="1151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1466850</xdr:colOff>
      <xdr:row>0</xdr:row>
      <xdr:rowOff>200025</xdr:rowOff>
    </xdr:from>
    <xdr:to>
      <xdr:col>4</xdr:col>
      <xdr:colOff>1228090</xdr:colOff>
      <xdr:row>0</xdr:row>
      <xdr:rowOff>1351915</xdr:rowOff>
    </xdr:to>
    <xdr:pic>
      <xdr:nvPicPr>
        <xdr:cNvPr id="2" name="Immagine 1" descr="logo e dicitura x word">
          <a:extLst>
            <a:ext uri="{FF2B5EF4-FFF2-40B4-BE49-F238E27FC236}">
              <a16:creationId xmlns:a16="http://schemas.microsoft.com/office/drawing/2014/main" id="{D1CB3537-13F3-4890-BEA5-A34691044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24175" y="200025"/>
          <a:ext cx="6257290" cy="1151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AFAE6-E8EA-45B1-9E3B-25F8EECECC0D}">
  <sheetPr>
    <pageSetUpPr fitToPage="1"/>
  </sheetPr>
  <dimension ref="A1:G59"/>
  <sheetViews>
    <sheetView workbookViewId="0">
      <selection activeCell="J9" sqref="J9"/>
    </sheetView>
  </sheetViews>
  <sheetFormatPr defaultRowHeight="15" x14ac:dyDescent="0.25"/>
  <cols>
    <col min="1" max="1" width="18.140625" style="6" bestFit="1" customWidth="1"/>
    <col min="2" max="2" width="16.42578125" style="6" bestFit="1" customWidth="1"/>
    <col min="3" max="3" width="56.5703125" style="6" bestFit="1" customWidth="1"/>
    <col min="4" max="4" width="19.7109375" style="6" customWidth="1"/>
    <col min="5" max="5" width="33.42578125" style="6" bestFit="1" customWidth="1"/>
    <col min="6" max="6" width="42.28515625" style="6" bestFit="1" customWidth="1"/>
    <col min="7" max="7" width="16.42578125" style="6" bestFit="1" customWidth="1"/>
    <col min="8" max="8" width="13.28515625" style="6" customWidth="1"/>
    <col min="9" max="9" width="9.5703125" style="6" bestFit="1" customWidth="1"/>
    <col min="10" max="10" width="10.5703125" style="6" bestFit="1" customWidth="1"/>
    <col min="11" max="16384" width="9.140625" style="6"/>
  </cols>
  <sheetData>
    <row r="1" spans="1:7" ht="204" customHeight="1" thickBot="1" x14ac:dyDescent="0.3">
      <c r="A1" s="40" t="s">
        <v>21</v>
      </c>
      <c r="B1" s="41"/>
      <c r="C1" s="41"/>
      <c r="D1" s="41"/>
      <c r="E1" s="41"/>
      <c r="F1" s="41"/>
      <c r="G1" s="42"/>
    </row>
    <row r="2" spans="1:7" ht="33" customHeight="1" x14ac:dyDescent="0.25">
      <c r="A2" s="17" t="s">
        <v>0</v>
      </c>
      <c r="B2" s="18" t="s">
        <v>11</v>
      </c>
      <c r="C2" s="19" t="s">
        <v>1</v>
      </c>
      <c r="D2" s="19" t="s">
        <v>2</v>
      </c>
      <c r="E2" s="19" t="s">
        <v>3</v>
      </c>
      <c r="F2" s="19" t="s">
        <v>9</v>
      </c>
      <c r="G2" s="20" t="s">
        <v>4</v>
      </c>
    </row>
    <row r="3" spans="1:7" s="13" customFormat="1" ht="44.45" customHeight="1" x14ac:dyDescent="0.25">
      <c r="A3" s="21">
        <v>51</v>
      </c>
      <c r="B3" s="2" t="s">
        <v>6</v>
      </c>
      <c r="C3" s="1" t="s">
        <v>8</v>
      </c>
      <c r="D3" s="1" t="s">
        <v>5</v>
      </c>
      <c r="E3" s="3" t="s">
        <v>20</v>
      </c>
      <c r="F3" s="3" t="s">
        <v>10</v>
      </c>
      <c r="G3" s="22">
        <v>19684.36</v>
      </c>
    </row>
    <row r="4" spans="1:7" ht="19.899999999999999" customHeight="1" thickBot="1" x14ac:dyDescent="0.3">
      <c r="A4" s="43"/>
      <c r="B4" s="44"/>
      <c r="C4" s="44"/>
      <c r="D4" s="44"/>
      <c r="E4" s="44"/>
      <c r="F4" s="4"/>
      <c r="G4" s="23">
        <f>+G3</f>
        <v>19684.36</v>
      </c>
    </row>
    <row r="5" spans="1:7" ht="15.75" thickBot="1" x14ac:dyDescent="0.3">
      <c r="A5" s="45" t="s">
        <v>22</v>
      </c>
      <c r="B5" s="46"/>
      <c r="C5" s="46"/>
      <c r="D5" s="46"/>
      <c r="E5" s="46"/>
      <c r="F5" s="46"/>
      <c r="G5" s="47"/>
    </row>
    <row r="6" spans="1:7" ht="15.75" thickBot="1" x14ac:dyDescent="0.3"/>
    <row r="7" spans="1:7" s="12" customFormat="1" ht="45.75" thickBot="1" x14ac:dyDescent="0.3">
      <c r="A7" s="14" t="s">
        <v>12</v>
      </c>
      <c r="B7" s="15" t="s">
        <v>16</v>
      </c>
      <c r="C7" s="16" t="s">
        <v>17</v>
      </c>
      <c r="D7" s="15" t="s">
        <v>13</v>
      </c>
      <c r="E7" s="15" t="s">
        <v>18</v>
      </c>
      <c r="F7" s="50" t="s">
        <v>14</v>
      </c>
      <c r="G7" s="51"/>
    </row>
    <row r="8" spans="1:7" customFormat="1" x14ac:dyDescent="0.25">
      <c r="A8" s="27">
        <v>1</v>
      </c>
      <c r="B8" s="28">
        <v>4919</v>
      </c>
      <c r="C8" s="29"/>
      <c r="D8" s="30">
        <v>230</v>
      </c>
      <c r="E8" s="31">
        <v>383</v>
      </c>
      <c r="F8" s="52">
        <v>193.04</v>
      </c>
      <c r="G8" s="53"/>
    </row>
    <row r="9" spans="1:7" customFormat="1" x14ac:dyDescent="0.25">
      <c r="A9" s="7">
        <f>+A8+1</f>
        <v>2</v>
      </c>
      <c r="B9" s="8">
        <v>4840</v>
      </c>
      <c r="C9" s="9"/>
      <c r="D9" s="10">
        <v>327.5</v>
      </c>
      <c r="E9" s="11">
        <v>383</v>
      </c>
      <c r="F9" s="48">
        <v>287</v>
      </c>
      <c r="G9" s="49"/>
    </row>
    <row r="10" spans="1:7" customFormat="1" x14ac:dyDescent="0.25">
      <c r="A10" s="7">
        <f t="shared" ref="A10:A58" si="0">+A9+1</f>
        <v>3</v>
      </c>
      <c r="B10" s="8">
        <v>4951</v>
      </c>
      <c r="C10" s="9"/>
      <c r="D10" s="10">
        <v>258</v>
      </c>
      <c r="E10" s="11">
        <v>258</v>
      </c>
      <c r="F10" s="48">
        <v>258</v>
      </c>
      <c r="G10" s="49"/>
    </row>
    <row r="11" spans="1:7" customFormat="1" x14ac:dyDescent="0.25">
      <c r="A11" s="7">
        <f t="shared" si="0"/>
        <v>4</v>
      </c>
      <c r="B11" s="8">
        <v>4776</v>
      </c>
      <c r="C11" s="9"/>
      <c r="D11" s="10">
        <v>546.67999999999995</v>
      </c>
      <c r="E11" s="11">
        <v>625</v>
      </c>
      <c r="F11" s="48">
        <v>401.88</v>
      </c>
      <c r="G11" s="49"/>
    </row>
    <row r="12" spans="1:7" customFormat="1" x14ac:dyDescent="0.25">
      <c r="A12" s="7">
        <f t="shared" si="0"/>
        <v>5</v>
      </c>
      <c r="B12" s="8">
        <v>4777</v>
      </c>
      <c r="C12" s="9"/>
      <c r="D12" s="10">
        <v>605.04</v>
      </c>
      <c r="E12" s="11">
        <v>625</v>
      </c>
      <c r="F12" s="48">
        <v>300.04000000000002</v>
      </c>
      <c r="G12" s="49"/>
    </row>
    <row r="13" spans="1:7" customFormat="1" x14ac:dyDescent="0.25">
      <c r="A13" s="7">
        <f t="shared" si="0"/>
        <v>6</v>
      </c>
      <c r="B13" s="8">
        <v>4657</v>
      </c>
      <c r="C13" s="9"/>
      <c r="D13" s="10">
        <v>349.77</v>
      </c>
      <c r="E13" s="11">
        <v>383</v>
      </c>
      <c r="F13" s="48">
        <v>229.71</v>
      </c>
      <c r="G13" s="49"/>
    </row>
    <row r="14" spans="1:7" customFormat="1" x14ac:dyDescent="0.25">
      <c r="A14" s="7">
        <f t="shared" si="0"/>
        <v>7</v>
      </c>
      <c r="B14" s="8">
        <v>4901</v>
      </c>
      <c r="C14" s="9"/>
      <c r="D14" s="10">
        <v>1294.46</v>
      </c>
      <c r="E14" s="11">
        <v>383</v>
      </c>
      <c r="F14" s="48">
        <v>383</v>
      </c>
      <c r="G14" s="49"/>
    </row>
    <row r="15" spans="1:7" customFormat="1" x14ac:dyDescent="0.25">
      <c r="A15" s="7">
        <f t="shared" si="0"/>
        <v>8</v>
      </c>
      <c r="B15" s="8">
        <v>4930</v>
      </c>
      <c r="C15" s="9"/>
      <c r="D15" s="10">
        <v>750</v>
      </c>
      <c r="E15" s="11">
        <v>750</v>
      </c>
      <c r="F15" s="48">
        <v>750</v>
      </c>
      <c r="G15" s="49"/>
    </row>
    <row r="16" spans="1:7" customFormat="1" x14ac:dyDescent="0.25">
      <c r="A16" s="7">
        <f t="shared" si="0"/>
        <v>9</v>
      </c>
      <c r="B16" s="8">
        <v>4596</v>
      </c>
      <c r="C16" s="9"/>
      <c r="D16" s="10">
        <v>540</v>
      </c>
      <c r="E16" s="11">
        <v>125</v>
      </c>
      <c r="F16" s="48">
        <v>125</v>
      </c>
      <c r="G16" s="49"/>
    </row>
    <row r="17" spans="1:7" customFormat="1" x14ac:dyDescent="0.25">
      <c r="A17" s="7">
        <f t="shared" si="0"/>
        <v>10</v>
      </c>
      <c r="B17" s="8">
        <v>4871</v>
      </c>
      <c r="C17" s="9"/>
      <c r="D17" s="10">
        <v>971.01</v>
      </c>
      <c r="E17" s="11">
        <v>1000</v>
      </c>
      <c r="F17" s="48">
        <v>971.01</v>
      </c>
      <c r="G17" s="49"/>
    </row>
    <row r="18" spans="1:7" customFormat="1" x14ac:dyDescent="0.25">
      <c r="A18" s="7">
        <f t="shared" si="0"/>
        <v>11</v>
      </c>
      <c r="B18" s="8">
        <v>4626</v>
      </c>
      <c r="C18" s="9"/>
      <c r="D18" s="10">
        <v>757.2</v>
      </c>
      <c r="E18" s="11">
        <v>250</v>
      </c>
      <c r="F18" s="48">
        <v>250</v>
      </c>
      <c r="G18" s="49"/>
    </row>
    <row r="19" spans="1:7" customFormat="1" x14ac:dyDescent="0.25">
      <c r="A19" s="7">
        <f t="shared" si="0"/>
        <v>12</v>
      </c>
      <c r="B19" s="8">
        <v>4916</v>
      </c>
      <c r="C19" s="9"/>
      <c r="D19" s="10">
        <v>220</v>
      </c>
      <c r="E19" s="11">
        <v>125</v>
      </c>
      <c r="F19" s="48">
        <v>125</v>
      </c>
      <c r="G19" s="49"/>
    </row>
    <row r="20" spans="1:7" customFormat="1" x14ac:dyDescent="0.25">
      <c r="A20" s="7">
        <f t="shared" si="0"/>
        <v>13</v>
      </c>
      <c r="B20" s="8">
        <v>4615</v>
      </c>
      <c r="C20" s="9"/>
      <c r="D20" s="10">
        <v>6496.76</v>
      </c>
      <c r="E20" s="11">
        <v>1250</v>
      </c>
      <c r="F20" s="48">
        <v>1250</v>
      </c>
      <c r="G20" s="49"/>
    </row>
    <row r="21" spans="1:7" customFormat="1" x14ac:dyDescent="0.25">
      <c r="A21" s="7">
        <f t="shared" si="0"/>
        <v>14</v>
      </c>
      <c r="B21" s="8">
        <v>4942</v>
      </c>
      <c r="C21" s="9"/>
      <c r="D21" s="10">
        <v>386</v>
      </c>
      <c r="E21" s="11">
        <v>383</v>
      </c>
      <c r="F21" s="48">
        <v>326.60000000000002</v>
      </c>
      <c r="G21" s="49"/>
    </row>
    <row r="22" spans="1:7" customFormat="1" x14ac:dyDescent="0.25">
      <c r="A22" s="7">
        <f t="shared" si="0"/>
        <v>15</v>
      </c>
      <c r="B22" s="8">
        <v>4924</v>
      </c>
      <c r="C22" s="9"/>
      <c r="D22" s="10">
        <v>2293.5</v>
      </c>
      <c r="E22" s="11">
        <v>750</v>
      </c>
      <c r="F22" s="48">
        <v>625</v>
      </c>
      <c r="G22" s="49"/>
    </row>
    <row r="23" spans="1:7" customFormat="1" x14ac:dyDescent="0.25">
      <c r="A23" s="7">
        <f t="shared" si="0"/>
        <v>16</v>
      </c>
      <c r="B23" s="8">
        <v>4368</v>
      </c>
      <c r="C23" s="9"/>
      <c r="D23" s="10">
        <v>847</v>
      </c>
      <c r="E23" s="11">
        <v>250</v>
      </c>
      <c r="F23" s="48">
        <v>250</v>
      </c>
      <c r="G23" s="49"/>
    </row>
    <row r="24" spans="1:7" customFormat="1" x14ac:dyDescent="0.25">
      <c r="A24" s="7">
        <f t="shared" si="0"/>
        <v>17</v>
      </c>
      <c r="B24" s="8">
        <v>4963</v>
      </c>
      <c r="C24" s="9"/>
      <c r="D24" s="10">
        <v>746.25</v>
      </c>
      <c r="E24" s="11">
        <v>383</v>
      </c>
      <c r="F24" s="48">
        <v>258</v>
      </c>
      <c r="G24" s="49"/>
    </row>
    <row r="25" spans="1:7" customFormat="1" x14ac:dyDescent="0.25">
      <c r="A25" s="7">
        <f t="shared" si="0"/>
        <v>18</v>
      </c>
      <c r="B25" s="8">
        <v>4601</v>
      </c>
      <c r="C25" s="9"/>
      <c r="D25" s="10">
        <v>1446.72</v>
      </c>
      <c r="E25" s="11">
        <v>758</v>
      </c>
      <c r="F25" s="48">
        <v>726.24</v>
      </c>
      <c r="G25" s="49"/>
    </row>
    <row r="26" spans="1:7" customFormat="1" x14ac:dyDescent="0.25">
      <c r="A26" s="7">
        <f t="shared" si="0"/>
        <v>19</v>
      </c>
      <c r="B26" s="8">
        <v>4606</v>
      </c>
      <c r="C26" s="9"/>
      <c r="D26" s="10">
        <v>1128.78</v>
      </c>
      <c r="E26" s="11">
        <v>758</v>
      </c>
      <c r="F26" s="48">
        <v>693.92</v>
      </c>
      <c r="G26" s="49"/>
    </row>
    <row r="27" spans="1:7" customFormat="1" x14ac:dyDescent="0.25">
      <c r="A27" s="7">
        <f t="shared" si="0"/>
        <v>20</v>
      </c>
      <c r="B27" s="8">
        <v>4457</v>
      </c>
      <c r="C27" s="9"/>
      <c r="D27" s="10">
        <v>375</v>
      </c>
      <c r="E27" s="11">
        <v>383</v>
      </c>
      <c r="F27" s="48">
        <v>325</v>
      </c>
      <c r="G27" s="49"/>
    </row>
    <row r="28" spans="1:7" customFormat="1" x14ac:dyDescent="0.25">
      <c r="A28" s="7">
        <f t="shared" si="0"/>
        <v>21</v>
      </c>
      <c r="B28" s="8">
        <v>4966</v>
      </c>
      <c r="C28" s="9"/>
      <c r="D28" s="10">
        <v>375</v>
      </c>
      <c r="E28" s="11">
        <v>383</v>
      </c>
      <c r="F28" s="48">
        <v>325</v>
      </c>
      <c r="G28" s="49"/>
    </row>
    <row r="29" spans="1:7" customFormat="1" x14ac:dyDescent="0.25">
      <c r="A29" s="7">
        <f t="shared" si="0"/>
        <v>22</v>
      </c>
      <c r="B29" s="8">
        <v>4514</v>
      </c>
      <c r="C29" s="9"/>
      <c r="D29" s="10">
        <v>300</v>
      </c>
      <c r="E29" s="11">
        <v>508</v>
      </c>
      <c r="F29" s="48">
        <v>290</v>
      </c>
      <c r="G29" s="49"/>
    </row>
    <row r="30" spans="1:7" customFormat="1" x14ac:dyDescent="0.25">
      <c r="A30" s="7">
        <f t="shared" si="0"/>
        <v>23</v>
      </c>
      <c r="B30" s="8">
        <v>4517</v>
      </c>
      <c r="C30" s="9"/>
      <c r="D30" s="10">
        <v>250</v>
      </c>
      <c r="E30" s="11">
        <v>250</v>
      </c>
      <c r="F30" s="48">
        <v>250</v>
      </c>
      <c r="G30" s="49"/>
    </row>
    <row r="31" spans="1:7" customFormat="1" x14ac:dyDescent="0.25">
      <c r="A31" s="7">
        <f t="shared" si="0"/>
        <v>24</v>
      </c>
      <c r="B31" s="8">
        <v>4970</v>
      </c>
      <c r="C31" s="9"/>
      <c r="D31" s="10">
        <v>210</v>
      </c>
      <c r="E31" s="11">
        <v>125</v>
      </c>
      <c r="F31" s="48">
        <v>125</v>
      </c>
      <c r="G31" s="49"/>
    </row>
    <row r="32" spans="1:7" customFormat="1" x14ac:dyDescent="0.25">
      <c r="A32" s="7">
        <f t="shared" si="0"/>
        <v>25</v>
      </c>
      <c r="B32" s="8">
        <v>4896</v>
      </c>
      <c r="C32" s="9"/>
      <c r="D32" s="10">
        <v>621.63</v>
      </c>
      <c r="E32" s="11">
        <v>625</v>
      </c>
      <c r="F32" s="48">
        <v>600</v>
      </c>
      <c r="G32" s="49"/>
    </row>
    <row r="33" spans="1:7" customFormat="1" x14ac:dyDescent="0.25">
      <c r="A33" s="7">
        <f t="shared" si="0"/>
        <v>26</v>
      </c>
      <c r="B33" s="8">
        <v>4594</v>
      </c>
      <c r="C33" s="9"/>
      <c r="D33" s="10">
        <v>670.63</v>
      </c>
      <c r="E33" s="11">
        <v>625</v>
      </c>
      <c r="F33" s="48">
        <v>625</v>
      </c>
      <c r="G33" s="49"/>
    </row>
    <row r="34" spans="1:7" customFormat="1" x14ac:dyDescent="0.25">
      <c r="A34" s="7">
        <f t="shared" si="0"/>
        <v>27</v>
      </c>
      <c r="B34" s="8">
        <v>4593</v>
      </c>
      <c r="C34" s="9"/>
      <c r="D34" s="10">
        <v>451.5</v>
      </c>
      <c r="E34" s="11">
        <v>383</v>
      </c>
      <c r="F34" s="48">
        <v>287</v>
      </c>
      <c r="G34" s="49"/>
    </row>
    <row r="35" spans="1:7" customFormat="1" x14ac:dyDescent="0.25">
      <c r="A35" s="7">
        <f t="shared" si="0"/>
        <v>28</v>
      </c>
      <c r="B35" s="8">
        <v>4948</v>
      </c>
      <c r="C35" s="9"/>
      <c r="D35" s="10">
        <v>883.48</v>
      </c>
      <c r="E35" s="11">
        <v>625</v>
      </c>
      <c r="F35" s="48">
        <v>625</v>
      </c>
      <c r="G35" s="49"/>
    </row>
    <row r="36" spans="1:7" customFormat="1" x14ac:dyDescent="0.25">
      <c r="A36" s="7">
        <f t="shared" si="0"/>
        <v>29</v>
      </c>
      <c r="B36" s="8">
        <v>4898</v>
      </c>
      <c r="C36" s="9"/>
      <c r="D36" s="10">
        <v>502.5</v>
      </c>
      <c r="E36" s="11">
        <v>383</v>
      </c>
      <c r="F36" s="48">
        <v>287</v>
      </c>
      <c r="G36" s="49"/>
    </row>
    <row r="37" spans="1:7" customFormat="1" x14ac:dyDescent="0.25">
      <c r="A37" s="7">
        <f t="shared" si="0"/>
        <v>30</v>
      </c>
      <c r="B37" s="8">
        <v>4960</v>
      </c>
      <c r="C37" s="9"/>
      <c r="D37" s="10">
        <v>168</v>
      </c>
      <c r="E37" s="11">
        <v>383</v>
      </c>
      <c r="F37" s="48">
        <v>28</v>
      </c>
      <c r="G37" s="49"/>
    </row>
    <row r="38" spans="1:7" customFormat="1" x14ac:dyDescent="0.25">
      <c r="A38" s="7">
        <f t="shared" si="0"/>
        <v>31</v>
      </c>
      <c r="B38" s="8">
        <v>4861</v>
      </c>
      <c r="C38" s="9"/>
      <c r="D38" s="10">
        <v>1780.33</v>
      </c>
      <c r="E38" s="11">
        <v>883</v>
      </c>
      <c r="F38" s="48">
        <v>721</v>
      </c>
      <c r="G38" s="49"/>
    </row>
    <row r="39" spans="1:7" customFormat="1" x14ac:dyDescent="0.25">
      <c r="A39" s="7">
        <f t="shared" si="0"/>
        <v>32</v>
      </c>
      <c r="B39" s="8">
        <v>4899</v>
      </c>
      <c r="C39" s="9"/>
      <c r="D39" s="10">
        <v>797.4</v>
      </c>
      <c r="E39" s="11">
        <v>1008</v>
      </c>
      <c r="F39" s="48">
        <v>660.92</v>
      </c>
      <c r="G39" s="49"/>
    </row>
    <row r="40" spans="1:7" customFormat="1" x14ac:dyDescent="0.25">
      <c r="A40" s="7">
        <f t="shared" si="0"/>
        <v>33</v>
      </c>
      <c r="B40" s="8">
        <v>4765</v>
      </c>
      <c r="C40" s="9"/>
      <c r="D40" s="10">
        <v>955</v>
      </c>
      <c r="E40" s="11">
        <v>758</v>
      </c>
      <c r="F40" s="48">
        <v>528</v>
      </c>
      <c r="G40" s="49"/>
    </row>
    <row r="41" spans="1:7" customFormat="1" x14ac:dyDescent="0.25">
      <c r="A41" s="7">
        <f t="shared" si="0"/>
        <v>34</v>
      </c>
      <c r="B41" s="8">
        <v>4553</v>
      </c>
      <c r="C41" s="9"/>
      <c r="D41" s="10">
        <v>625</v>
      </c>
      <c r="E41" s="11">
        <v>625</v>
      </c>
      <c r="F41" s="48">
        <v>575</v>
      </c>
      <c r="G41" s="49"/>
    </row>
    <row r="42" spans="1:7" customFormat="1" x14ac:dyDescent="0.25">
      <c r="A42" s="7">
        <f t="shared" si="0"/>
        <v>35</v>
      </c>
      <c r="B42" s="8">
        <v>4568</v>
      </c>
      <c r="C42" s="9"/>
      <c r="D42" s="10">
        <v>335</v>
      </c>
      <c r="E42" s="11">
        <v>125</v>
      </c>
      <c r="F42" s="48">
        <v>125</v>
      </c>
      <c r="G42" s="49"/>
    </row>
    <row r="43" spans="1:7" customFormat="1" x14ac:dyDescent="0.25">
      <c r="A43" s="7">
        <f t="shared" si="0"/>
        <v>36</v>
      </c>
      <c r="B43" s="8">
        <v>4772</v>
      </c>
      <c r="C43" s="9"/>
      <c r="D43" s="10">
        <v>2870.18</v>
      </c>
      <c r="E43" s="11">
        <v>1508</v>
      </c>
      <c r="F43" s="48">
        <v>1450</v>
      </c>
      <c r="G43" s="49"/>
    </row>
    <row r="44" spans="1:7" customFormat="1" x14ac:dyDescent="0.25">
      <c r="A44" s="7">
        <f t="shared" si="0"/>
        <v>37</v>
      </c>
      <c r="B44" s="8">
        <v>4868</v>
      </c>
      <c r="C44" s="9"/>
      <c r="D44" s="10">
        <v>125</v>
      </c>
      <c r="E44" s="11">
        <v>125</v>
      </c>
      <c r="F44" s="48">
        <v>125</v>
      </c>
      <c r="G44" s="49"/>
    </row>
    <row r="45" spans="1:7" customFormat="1" x14ac:dyDescent="0.25">
      <c r="A45" s="7">
        <f t="shared" si="0"/>
        <v>38</v>
      </c>
      <c r="B45" s="8">
        <v>4304</v>
      </c>
      <c r="C45" s="9"/>
      <c r="D45" s="10">
        <v>330</v>
      </c>
      <c r="E45" s="11">
        <v>125</v>
      </c>
      <c r="F45" s="48">
        <v>125</v>
      </c>
      <c r="G45" s="49"/>
    </row>
    <row r="46" spans="1:7" customFormat="1" x14ac:dyDescent="0.25">
      <c r="A46" s="7">
        <f t="shared" si="0"/>
        <v>39</v>
      </c>
      <c r="B46" s="8">
        <v>4908</v>
      </c>
      <c r="C46" s="9"/>
      <c r="D46" s="10">
        <v>668</v>
      </c>
      <c r="E46" s="11">
        <v>125</v>
      </c>
      <c r="F46" s="48">
        <v>125</v>
      </c>
      <c r="G46" s="49"/>
    </row>
    <row r="47" spans="1:7" customFormat="1" x14ac:dyDescent="0.25">
      <c r="A47" s="7">
        <f t="shared" si="0"/>
        <v>40</v>
      </c>
      <c r="B47" s="8">
        <v>4838</v>
      </c>
      <c r="C47" s="9"/>
      <c r="D47" s="10">
        <v>600.1</v>
      </c>
      <c r="E47" s="11">
        <v>383</v>
      </c>
      <c r="F47" s="48">
        <v>287</v>
      </c>
      <c r="G47" s="49"/>
    </row>
    <row r="48" spans="1:7" customFormat="1" x14ac:dyDescent="0.25">
      <c r="A48" s="7">
        <f t="shared" si="0"/>
        <v>41</v>
      </c>
      <c r="B48" s="8">
        <v>4372</v>
      </c>
      <c r="C48" s="9"/>
      <c r="D48" s="10">
        <v>525</v>
      </c>
      <c r="E48" s="11">
        <v>125</v>
      </c>
      <c r="F48" s="48">
        <v>125</v>
      </c>
      <c r="G48" s="49"/>
    </row>
    <row r="49" spans="1:7" customFormat="1" x14ac:dyDescent="0.25">
      <c r="A49" s="7">
        <f t="shared" si="0"/>
        <v>42</v>
      </c>
      <c r="B49" s="8">
        <v>4823</v>
      </c>
      <c r="C49" s="9"/>
      <c r="D49" s="10">
        <v>317</v>
      </c>
      <c r="E49" s="11">
        <v>125</v>
      </c>
      <c r="F49" s="48">
        <v>125</v>
      </c>
      <c r="G49" s="49"/>
    </row>
    <row r="50" spans="1:7" customFormat="1" x14ac:dyDescent="0.25">
      <c r="A50" s="7">
        <f t="shared" si="0"/>
        <v>43</v>
      </c>
      <c r="B50" s="8">
        <v>4768</v>
      </c>
      <c r="C50" s="9"/>
      <c r="D50" s="10">
        <v>350</v>
      </c>
      <c r="E50" s="11">
        <v>125</v>
      </c>
      <c r="F50" s="48">
        <v>125</v>
      </c>
      <c r="G50" s="49"/>
    </row>
    <row r="51" spans="1:7" customFormat="1" x14ac:dyDescent="0.25">
      <c r="A51" s="7">
        <f t="shared" si="0"/>
        <v>44</v>
      </c>
      <c r="B51" s="8">
        <v>4948</v>
      </c>
      <c r="C51" s="9"/>
      <c r="D51" s="10">
        <v>250</v>
      </c>
      <c r="E51" s="11">
        <v>250</v>
      </c>
      <c r="F51" s="48">
        <v>125</v>
      </c>
      <c r="G51" s="49"/>
    </row>
    <row r="52" spans="1:7" customFormat="1" x14ac:dyDescent="0.25">
      <c r="A52" s="7">
        <f t="shared" si="0"/>
        <v>45</v>
      </c>
      <c r="B52" s="8">
        <v>4663</v>
      </c>
      <c r="C52" s="9"/>
      <c r="D52" s="10">
        <v>1172.5</v>
      </c>
      <c r="E52" s="11">
        <v>750</v>
      </c>
      <c r="F52" s="48">
        <v>750</v>
      </c>
      <c r="G52" s="49"/>
    </row>
    <row r="53" spans="1:7" customFormat="1" x14ac:dyDescent="0.25">
      <c r="A53" s="7">
        <f t="shared" si="0"/>
        <v>46</v>
      </c>
      <c r="B53" s="8">
        <v>4418</v>
      </c>
      <c r="C53" s="9"/>
      <c r="D53" s="10">
        <v>160</v>
      </c>
      <c r="E53" s="11">
        <v>125</v>
      </c>
      <c r="F53" s="48">
        <v>125</v>
      </c>
      <c r="G53" s="49"/>
    </row>
    <row r="54" spans="1:7" customFormat="1" x14ac:dyDescent="0.25">
      <c r="A54" s="7">
        <f t="shared" si="0"/>
        <v>47</v>
      </c>
      <c r="B54" s="8">
        <v>4733</v>
      </c>
      <c r="C54" s="9"/>
      <c r="D54" s="10">
        <v>202.5</v>
      </c>
      <c r="E54" s="11">
        <v>258</v>
      </c>
      <c r="F54" s="48">
        <v>162</v>
      </c>
      <c r="G54" s="49"/>
    </row>
    <row r="55" spans="1:7" customFormat="1" x14ac:dyDescent="0.25">
      <c r="A55" s="7">
        <f t="shared" si="0"/>
        <v>48</v>
      </c>
      <c r="B55" s="8">
        <v>4667</v>
      </c>
      <c r="C55" s="9"/>
      <c r="D55" s="10">
        <v>1795</v>
      </c>
      <c r="E55" s="11">
        <v>1008</v>
      </c>
      <c r="F55" s="48">
        <v>930</v>
      </c>
      <c r="G55" s="49"/>
    </row>
    <row r="56" spans="1:7" customFormat="1" x14ac:dyDescent="0.25">
      <c r="A56" s="7">
        <f t="shared" si="0"/>
        <v>49</v>
      </c>
      <c r="B56" s="8">
        <v>4610</v>
      </c>
      <c r="C56" s="9"/>
      <c r="D56" s="10">
        <v>250</v>
      </c>
      <c r="E56" s="11">
        <v>258</v>
      </c>
      <c r="F56" s="48">
        <v>200</v>
      </c>
      <c r="G56" s="49"/>
    </row>
    <row r="57" spans="1:7" customFormat="1" x14ac:dyDescent="0.25">
      <c r="A57" s="7">
        <f t="shared" si="0"/>
        <v>50</v>
      </c>
      <c r="B57" s="8">
        <v>4923</v>
      </c>
      <c r="C57" s="9"/>
      <c r="D57" s="10">
        <v>775.95</v>
      </c>
      <c r="E57" s="11">
        <v>383</v>
      </c>
      <c r="F57" s="48">
        <v>125</v>
      </c>
      <c r="G57" s="49"/>
    </row>
    <row r="58" spans="1:7" customFormat="1" ht="15.75" thickBot="1" x14ac:dyDescent="0.3">
      <c r="A58" s="32">
        <f t="shared" si="0"/>
        <v>51</v>
      </c>
      <c r="B58" s="33">
        <v>4953</v>
      </c>
      <c r="C58" s="34"/>
      <c r="D58" s="35">
        <v>250</v>
      </c>
      <c r="E58" s="36">
        <v>258</v>
      </c>
      <c r="F58" s="54">
        <v>0</v>
      </c>
      <c r="G58" s="55"/>
    </row>
    <row r="59" spans="1:7" customFormat="1" ht="15.75" thickBot="1" x14ac:dyDescent="0.3">
      <c r="A59" s="58" t="s">
        <v>15</v>
      </c>
      <c r="B59" s="59"/>
      <c r="C59" s="59"/>
      <c r="D59" s="37">
        <f>SUM(D8:D58)</f>
        <v>40136.369999999995</v>
      </c>
      <c r="E59" s="37">
        <f>SUM(E8:E58)</f>
        <v>23825</v>
      </c>
      <c r="F59" s="56">
        <f>SUM(F8:F58)</f>
        <v>19684.36</v>
      </c>
      <c r="G59" s="57"/>
    </row>
  </sheetData>
  <mergeCells count="57">
    <mergeCell ref="F57:G57"/>
    <mergeCell ref="F58:G58"/>
    <mergeCell ref="F59:G59"/>
    <mergeCell ref="A59:C59"/>
    <mergeCell ref="F52:G52"/>
    <mergeCell ref="F53:G53"/>
    <mergeCell ref="F54:G54"/>
    <mergeCell ref="F55:G55"/>
    <mergeCell ref="F56:G56"/>
    <mergeCell ref="F47:G47"/>
    <mergeCell ref="F48:G48"/>
    <mergeCell ref="F49:G49"/>
    <mergeCell ref="F50:G50"/>
    <mergeCell ref="F51:G51"/>
    <mergeCell ref="F46:G4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41:G41"/>
    <mergeCell ref="F44:G44"/>
    <mergeCell ref="F45:G45"/>
    <mergeCell ref="F36:G36"/>
    <mergeCell ref="F37:G37"/>
    <mergeCell ref="F38:G38"/>
    <mergeCell ref="F39:G39"/>
    <mergeCell ref="F40:G40"/>
    <mergeCell ref="F33:G33"/>
    <mergeCell ref="F34:G34"/>
    <mergeCell ref="F35:G35"/>
    <mergeCell ref="F42:G42"/>
    <mergeCell ref="F43:G43"/>
    <mergeCell ref="F28:G28"/>
    <mergeCell ref="F29:G29"/>
    <mergeCell ref="F30:G30"/>
    <mergeCell ref="F31:G31"/>
    <mergeCell ref="F32:G32"/>
    <mergeCell ref="F23:G23"/>
    <mergeCell ref="F24:G24"/>
    <mergeCell ref="F25:G25"/>
    <mergeCell ref="F26:G26"/>
    <mergeCell ref="F27:G27"/>
    <mergeCell ref="A1:G1"/>
    <mergeCell ref="A4:E4"/>
    <mergeCell ref="A5:G5"/>
    <mergeCell ref="F21:G21"/>
    <mergeCell ref="F22:G2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B1548-B5BB-4628-AB0C-C1F2F03D1038}">
  <sheetPr>
    <pageSetUpPr fitToPage="1"/>
  </sheetPr>
  <dimension ref="A1:G69"/>
  <sheetViews>
    <sheetView tabSelected="1" workbookViewId="0">
      <selection activeCell="J3" sqref="J3"/>
    </sheetView>
  </sheetViews>
  <sheetFormatPr defaultRowHeight="15" x14ac:dyDescent="0.25"/>
  <cols>
    <col min="1" max="1" width="18.140625" bestFit="1" customWidth="1"/>
    <col min="2" max="2" width="20" bestFit="1" customWidth="1"/>
    <col min="3" max="3" width="56.5703125" bestFit="1" customWidth="1"/>
    <col min="4" max="4" width="18.85546875" bestFit="1" customWidth="1"/>
    <col min="5" max="5" width="33.42578125" bestFit="1" customWidth="1"/>
    <col min="6" max="6" width="42.28515625" bestFit="1" customWidth="1"/>
    <col min="7" max="7" width="16.42578125" bestFit="1" customWidth="1"/>
  </cols>
  <sheetData>
    <row r="1" spans="1:7" ht="204" customHeight="1" thickBot="1" x14ac:dyDescent="0.3">
      <c r="A1" s="60" t="s">
        <v>26</v>
      </c>
      <c r="B1" s="61"/>
      <c r="C1" s="61"/>
      <c r="D1" s="61"/>
      <c r="E1" s="61"/>
      <c r="F1" s="61"/>
      <c r="G1" s="62"/>
    </row>
    <row r="2" spans="1:7" ht="33" customHeight="1" x14ac:dyDescent="0.25">
      <c r="A2" s="38" t="s">
        <v>0</v>
      </c>
      <c r="B2" s="38" t="s">
        <v>11</v>
      </c>
      <c r="C2" s="39" t="s">
        <v>1</v>
      </c>
      <c r="D2" s="39" t="s">
        <v>2</v>
      </c>
      <c r="E2" s="39" t="s">
        <v>3</v>
      </c>
      <c r="F2" s="39" t="s">
        <v>9</v>
      </c>
      <c r="G2" s="39" t="s">
        <v>4</v>
      </c>
    </row>
    <row r="3" spans="1:7" s="12" customFormat="1" ht="44.45" customHeight="1" x14ac:dyDescent="0.25">
      <c r="A3" s="1">
        <v>61</v>
      </c>
      <c r="B3" s="2" t="s">
        <v>7</v>
      </c>
      <c r="C3" s="1" t="s">
        <v>8</v>
      </c>
      <c r="D3" s="1" t="s">
        <v>5</v>
      </c>
      <c r="E3" s="3" t="s">
        <v>23</v>
      </c>
      <c r="F3" s="3" t="s">
        <v>10</v>
      </c>
      <c r="G3" s="3">
        <v>26383.67</v>
      </c>
    </row>
    <row r="4" spans="1:7" ht="19.899999999999999" customHeight="1" x14ac:dyDescent="0.25">
      <c r="A4" s="63"/>
      <c r="B4" s="44"/>
      <c r="C4" s="44"/>
      <c r="D4" s="44"/>
      <c r="E4" s="44"/>
      <c r="F4" s="4"/>
      <c r="G4" s="5">
        <f>SUM(G3:G3)</f>
        <v>26383.67</v>
      </c>
    </row>
    <row r="5" spans="1:7" ht="15" customHeight="1" x14ac:dyDescent="0.25">
      <c r="A5" s="64" t="s">
        <v>25</v>
      </c>
      <c r="B5" s="65"/>
      <c r="C5" s="65"/>
      <c r="D5" s="65"/>
      <c r="E5" s="65"/>
      <c r="F5" s="65"/>
      <c r="G5" s="66"/>
    </row>
    <row r="6" spans="1:7" ht="15.75" thickBot="1" x14ac:dyDescent="0.3"/>
    <row r="7" spans="1:7" s="12" customFormat="1" ht="45.75" thickBot="1" x14ac:dyDescent="0.3">
      <c r="A7" s="24" t="s">
        <v>12</v>
      </c>
      <c r="B7" s="25" t="s">
        <v>19</v>
      </c>
      <c r="C7" s="26" t="s">
        <v>24</v>
      </c>
      <c r="D7" s="25" t="s">
        <v>13</v>
      </c>
      <c r="E7" s="25" t="s">
        <v>18</v>
      </c>
      <c r="F7" s="67" t="s">
        <v>14</v>
      </c>
      <c r="G7" s="68"/>
    </row>
    <row r="8" spans="1:7" x14ac:dyDescent="0.25">
      <c r="A8" s="27">
        <v>1</v>
      </c>
      <c r="B8" s="28">
        <v>4921</v>
      </c>
      <c r="C8" s="29"/>
      <c r="D8" s="30">
        <v>1468.79</v>
      </c>
      <c r="E8" s="31">
        <v>500</v>
      </c>
      <c r="F8" s="52">
        <v>500</v>
      </c>
      <c r="G8" s="53"/>
    </row>
    <row r="9" spans="1:7" x14ac:dyDescent="0.25">
      <c r="A9" s="7">
        <f>1+A8</f>
        <v>2</v>
      </c>
      <c r="B9" s="8">
        <v>4841</v>
      </c>
      <c r="C9" s="9"/>
      <c r="D9" s="10">
        <v>500</v>
      </c>
      <c r="E9" s="11">
        <v>500</v>
      </c>
      <c r="F9" s="48">
        <v>500</v>
      </c>
      <c r="G9" s="49"/>
    </row>
    <row r="10" spans="1:7" x14ac:dyDescent="0.25">
      <c r="A10" s="7">
        <f t="shared" ref="A10:A68" si="0">1+A9</f>
        <v>3</v>
      </c>
      <c r="B10" s="8">
        <v>4952</v>
      </c>
      <c r="C10" s="9"/>
      <c r="D10" s="10">
        <v>1393</v>
      </c>
      <c r="E10" s="11">
        <v>500</v>
      </c>
      <c r="F10" s="48">
        <v>500</v>
      </c>
      <c r="G10" s="49"/>
    </row>
    <row r="11" spans="1:7" x14ac:dyDescent="0.25">
      <c r="A11" s="7">
        <f t="shared" si="0"/>
        <v>4</v>
      </c>
      <c r="B11" s="8">
        <v>4777</v>
      </c>
      <c r="C11" s="9"/>
      <c r="D11" s="10">
        <v>105.9</v>
      </c>
      <c r="E11" s="11">
        <v>500</v>
      </c>
      <c r="F11" s="48">
        <v>85.78</v>
      </c>
      <c r="G11" s="49"/>
    </row>
    <row r="12" spans="1:7" x14ac:dyDescent="0.25">
      <c r="A12" s="7">
        <f t="shared" si="0"/>
        <v>5</v>
      </c>
      <c r="B12" s="8">
        <v>4776</v>
      </c>
      <c r="C12" s="9"/>
      <c r="D12" s="10">
        <v>503.94</v>
      </c>
      <c r="E12" s="11">
        <v>500</v>
      </c>
      <c r="F12" s="48">
        <v>435.18</v>
      </c>
      <c r="G12" s="49"/>
    </row>
    <row r="13" spans="1:7" x14ac:dyDescent="0.25">
      <c r="A13" s="7">
        <f t="shared" si="0"/>
        <v>6</v>
      </c>
      <c r="B13" s="8">
        <v>4656</v>
      </c>
      <c r="C13" s="9"/>
      <c r="D13" s="10">
        <v>954.28</v>
      </c>
      <c r="E13" s="11">
        <v>500</v>
      </c>
      <c r="F13" s="48">
        <v>500</v>
      </c>
      <c r="G13" s="49"/>
    </row>
    <row r="14" spans="1:7" x14ac:dyDescent="0.25">
      <c r="A14" s="7">
        <f t="shared" si="0"/>
        <v>7</v>
      </c>
      <c r="B14" s="8">
        <v>4902</v>
      </c>
      <c r="C14" s="9"/>
      <c r="D14" s="10">
        <v>554.5</v>
      </c>
      <c r="E14" s="11">
        <v>500</v>
      </c>
      <c r="F14" s="48">
        <v>500</v>
      </c>
      <c r="G14" s="49"/>
    </row>
    <row r="15" spans="1:7" x14ac:dyDescent="0.25">
      <c r="A15" s="7">
        <f t="shared" si="0"/>
        <v>8</v>
      </c>
      <c r="B15" s="8">
        <v>4930</v>
      </c>
      <c r="C15" s="9"/>
      <c r="D15" s="10">
        <v>1142</v>
      </c>
      <c r="E15" s="11">
        <v>500</v>
      </c>
      <c r="F15" s="48">
        <v>500</v>
      </c>
      <c r="G15" s="49"/>
    </row>
    <row r="16" spans="1:7" x14ac:dyDescent="0.25">
      <c r="A16" s="7">
        <f t="shared" si="0"/>
        <v>9</v>
      </c>
      <c r="B16" s="8">
        <v>4647</v>
      </c>
      <c r="C16" s="9"/>
      <c r="D16" s="10">
        <v>613.33000000000004</v>
      </c>
      <c r="E16" s="11">
        <v>500</v>
      </c>
      <c r="F16" s="48">
        <v>500</v>
      </c>
      <c r="G16" s="49"/>
    </row>
    <row r="17" spans="1:7" x14ac:dyDescent="0.25">
      <c r="A17" s="7">
        <f t="shared" si="0"/>
        <v>10</v>
      </c>
      <c r="B17" s="8">
        <v>4866</v>
      </c>
      <c r="C17" s="9"/>
      <c r="D17" s="10">
        <v>96</v>
      </c>
      <c r="E17" s="11">
        <v>500</v>
      </c>
      <c r="F17" s="48">
        <v>96</v>
      </c>
      <c r="G17" s="49"/>
    </row>
    <row r="18" spans="1:7" x14ac:dyDescent="0.25">
      <c r="A18" s="7">
        <f t="shared" si="0"/>
        <v>11</v>
      </c>
      <c r="B18" s="8">
        <v>4625</v>
      </c>
      <c r="C18" s="9"/>
      <c r="D18" s="10">
        <v>700</v>
      </c>
      <c r="E18" s="11">
        <v>500</v>
      </c>
      <c r="F18" s="48">
        <v>500</v>
      </c>
      <c r="G18" s="49"/>
    </row>
    <row r="19" spans="1:7" x14ac:dyDescent="0.25">
      <c r="A19" s="7">
        <f t="shared" si="0"/>
        <v>12</v>
      </c>
      <c r="B19" s="8">
        <v>4614</v>
      </c>
      <c r="C19" s="9"/>
      <c r="D19" s="10">
        <v>1492.35</v>
      </c>
      <c r="E19" s="11">
        <v>500</v>
      </c>
      <c r="F19" s="48">
        <v>500</v>
      </c>
      <c r="G19" s="49"/>
    </row>
    <row r="20" spans="1:7" x14ac:dyDescent="0.25">
      <c r="A20" s="7">
        <f t="shared" si="0"/>
        <v>13</v>
      </c>
      <c r="B20" s="8">
        <v>4938</v>
      </c>
      <c r="C20" s="9"/>
      <c r="D20" s="10">
        <v>502.88</v>
      </c>
      <c r="E20" s="11">
        <v>500</v>
      </c>
      <c r="F20" s="48">
        <v>500</v>
      </c>
      <c r="G20" s="49"/>
    </row>
    <row r="21" spans="1:7" x14ac:dyDescent="0.25">
      <c r="A21" s="7">
        <f t="shared" si="0"/>
        <v>14</v>
      </c>
      <c r="B21" s="8">
        <v>4732</v>
      </c>
      <c r="C21" s="9"/>
      <c r="D21" s="10">
        <v>859.75</v>
      </c>
      <c r="E21" s="11">
        <v>500</v>
      </c>
      <c r="F21" s="48">
        <v>500</v>
      </c>
      <c r="G21" s="49"/>
    </row>
    <row r="22" spans="1:7" x14ac:dyDescent="0.25">
      <c r="A22" s="7">
        <f t="shared" si="0"/>
        <v>15</v>
      </c>
      <c r="B22" s="8">
        <v>4367</v>
      </c>
      <c r="C22" s="9"/>
      <c r="D22" s="10">
        <v>630</v>
      </c>
      <c r="E22" s="11">
        <v>500</v>
      </c>
      <c r="F22" s="48">
        <v>500</v>
      </c>
      <c r="G22" s="49"/>
    </row>
    <row r="23" spans="1:7" x14ac:dyDescent="0.25">
      <c r="A23" s="7">
        <f t="shared" si="0"/>
        <v>16</v>
      </c>
      <c r="B23" s="8">
        <v>4964</v>
      </c>
      <c r="C23" s="9"/>
      <c r="D23" s="10">
        <v>8694.7099999999991</v>
      </c>
      <c r="E23" s="11">
        <v>500</v>
      </c>
      <c r="F23" s="48">
        <v>500</v>
      </c>
      <c r="G23" s="49"/>
    </row>
    <row r="24" spans="1:7" x14ac:dyDescent="0.25">
      <c r="A24" s="7">
        <f t="shared" si="0"/>
        <v>17</v>
      </c>
      <c r="B24" s="8">
        <v>4603</v>
      </c>
      <c r="C24" s="9"/>
      <c r="D24" s="10">
        <v>401.65</v>
      </c>
      <c r="E24" s="11">
        <v>500</v>
      </c>
      <c r="F24" s="48">
        <v>392.24</v>
      </c>
      <c r="G24" s="49"/>
    </row>
    <row r="25" spans="1:7" x14ac:dyDescent="0.25">
      <c r="A25" s="7">
        <f t="shared" si="0"/>
        <v>18</v>
      </c>
      <c r="B25" s="8">
        <v>4599</v>
      </c>
      <c r="C25" s="9"/>
      <c r="D25" s="10">
        <v>336.18</v>
      </c>
      <c r="E25" s="11">
        <v>500</v>
      </c>
      <c r="F25" s="48">
        <v>332.18</v>
      </c>
      <c r="G25" s="49"/>
    </row>
    <row r="26" spans="1:7" x14ac:dyDescent="0.25">
      <c r="A26" s="7">
        <f t="shared" si="0"/>
        <v>19</v>
      </c>
      <c r="B26" s="8">
        <v>4457</v>
      </c>
      <c r="C26" s="9"/>
      <c r="D26" s="10">
        <v>519.79999999999995</v>
      </c>
      <c r="E26" s="11">
        <v>500</v>
      </c>
      <c r="F26" s="48">
        <v>500</v>
      </c>
      <c r="G26" s="49"/>
    </row>
    <row r="27" spans="1:7" x14ac:dyDescent="0.25">
      <c r="A27" s="7">
        <f t="shared" si="0"/>
        <v>20</v>
      </c>
      <c r="B27" s="8">
        <v>4357</v>
      </c>
      <c r="C27" s="9"/>
      <c r="D27" s="10">
        <v>1291.03</v>
      </c>
      <c r="E27" s="11">
        <v>500</v>
      </c>
      <c r="F27" s="48">
        <v>500</v>
      </c>
      <c r="G27" s="49"/>
    </row>
    <row r="28" spans="1:7" x14ac:dyDescent="0.25">
      <c r="A28" s="7">
        <f t="shared" si="0"/>
        <v>21</v>
      </c>
      <c r="B28" s="8">
        <v>4448</v>
      </c>
      <c r="C28" s="9"/>
      <c r="D28" s="10">
        <v>493.97</v>
      </c>
      <c r="E28" s="11">
        <v>500</v>
      </c>
      <c r="F28" s="48">
        <v>493.97</v>
      </c>
      <c r="G28" s="49"/>
    </row>
    <row r="29" spans="1:7" x14ac:dyDescent="0.25">
      <c r="A29" s="7">
        <f t="shared" si="0"/>
        <v>22</v>
      </c>
      <c r="B29" s="8">
        <v>4927</v>
      </c>
      <c r="C29" s="9"/>
      <c r="D29" s="10">
        <v>81</v>
      </c>
      <c r="E29" s="11">
        <v>500</v>
      </c>
      <c r="F29" s="48">
        <v>81</v>
      </c>
      <c r="G29" s="49"/>
    </row>
    <row r="30" spans="1:7" x14ac:dyDescent="0.25">
      <c r="A30" s="7">
        <f t="shared" si="0"/>
        <v>23</v>
      </c>
      <c r="B30" s="8">
        <v>4910</v>
      </c>
      <c r="C30" s="9"/>
      <c r="D30" s="10">
        <v>1163.73</v>
      </c>
      <c r="E30" s="11">
        <v>500</v>
      </c>
      <c r="F30" s="48">
        <v>500</v>
      </c>
      <c r="G30" s="49"/>
    </row>
    <row r="31" spans="1:7" x14ac:dyDescent="0.25">
      <c r="A31" s="7">
        <f t="shared" si="0"/>
        <v>24</v>
      </c>
      <c r="B31" s="8">
        <v>4516</v>
      </c>
      <c r="C31" s="9"/>
      <c r="D31" s="10">
        <v>561.79</v>
      </c>
      <c r="E31" s="11">
        <v>500</v>
      </c>
      <c r="F31" s="48">
        <v>500</v>
      </c>
      <c r="G31" s="49"/>
    </row>
    <row r="32" spans="1:7" x14ac:dyDescent="0.25">
      <c r="A32" s="7">
        <f t="shared" si="0"/>
        <v>25</v>
      </c>
      <c r="B32" s="8">
        <v>4513</v>
      </c>
      <c r="C32" s="9"/>
      <c r="D32" s="10">
        <v>638.91999999999996</v>
      </c>
      <c r="E32" s="11">
        <v>500</v>
      </c>
      <c r="F32" s="48">
        <v>500</v>
      </c>
      <c r="G32" s="49"/>
    </row>
    <row r="33" spans="1:7" x14ac:dyDescent="0.25">
      <c r="A33" s="7">
        <f t="shared" si="0"/>
        <v>26</v>
      </c>
      <c r="B33" s="8">
        <v>4669</v>
      </c>
      <c r="C33" s="9"/>
      <c r="D33" s="10">
        <v>901.72</v>
      </c>
      <c r="E33" s="11">
        <v>500</v>
      </c>
      <c r="F33" s="48">
        <v>500</v>
      </c>
      <c r="G33" s="49"/>
    </row>
    <row r="34" spans="1:7" x14ac:dyDescent="0.25">
      <c r="A34" s="7">
        <f t="shared" si="0"/>
        <v>27</v>
      </c>
      <c r="B34" s="8">
        <v>4215</v>
      </c>
      <c r="C34" s="9"/>
      <c r="D34" s="10">
        <v>1258.1300000000001</v>
      </c>
      <c r="E34" s="11">
        <v>500</v>
      </c>
      <c r="F34" s="48">
        <v>500</v>
      </c>
      <c r="G34" s="49"/>
    </row>
    <row r="35" spans="1:7" x14ac:dyDescent="0.25">
      <c r="A35" s="7">
        <f t="shared" si="0"/>
        <v>28</v>
      </c>
      <c r="B35" s="8">
        <v>4594</v>
      </c>
      <c r="C35" s="9"/>
      <c r="D35" s="10">
        <v>505.22</v>
      </c>
      <c r="E35" s="11">
        <v>500</v>
      </c>
      <c r="F35" s="48">
        <v>500</v>
      </c>
      <c r="G35" s="49"/>
    </row>
    <row r="36" spans="1:7" x14ac:dyDescent="0.25">
      <c r="A36" s="7">
        <f t="shared" si="0"/>
        <v>29</v>
      </c>
      <c r="B36" s="8">
        <v>4896</v>
      </c>
      <c r="C36" s="9"/>
      <c r="D36" s="10">
        <v>652.69000000000005</v>
      </c>
      <c r="E36" s="11">
        <v>500</v>
      </c>
      <c r="F36" s="48">
        <v>500</v>
      </c>
      <c r="G36" s="49"/>
    </row>
    <row r="37" spans="1:7" x14ac:dyDescent="0.25">
      <c r="A37" s="7">
        <f t="shared" si="0"/>
        <v>30</v>
      </c>
      <c r="B37" s="8">
        <v>4592</v>
      </c>
      <c r="C37" s="9"/>
      <c r="D37" s="10">
        <v>1077.3</v>
      </c>
      <c r="E37" s="11">
        <v>500</v>
      </c>
      <c r="F37" s="48">
        <v>453.94</v>
      </c>
      <c r="G37" s="49"/>
    </row>
    <row r="38" spans="1:7" x14ac:dyDescent="0.25">
      <c r="A38" s="7">
        <f t="shared" si="0"/>
        <v>31</v>
      </c>
      <c r="B38" s="8">
        <v>4763</v>
      </c>
      <c r="C38" s="9"/>
      <c r="D38" s="10">
        <v>201.58</v>
      </c>
      <c r="E38" s="11">
        <v>500</v>
      </c>
      <c r="F38" s="48">
        <v>201.58</v>
      </c>
      <c r="G38" s="49"/>
    </row>
    <row r="39" spans="1:7" x14ac:dyDescent="0.25">
      <c r="A39" s="7">
        <f t="shared" si="0"/>
        <v>32</v>
      </c>
      <c r="B39" s="8">
        <v>4738</v>
      </c>
      <c r="C39" s="9"/>
      <c r="D39" s="10">
        <v>2400.31</v>
      </c>
      <c r="E39" s="11">
        <v>500</v>
      </c>
      <c r="F39" s="48">
        <v>500</v>
      </c>
      <c r="G39" s="49"/>
    </row>
    <row r="40" spans="1:7" x14ac:dyDescent="0.25">
      <c r="A40" s="7">
        <f t="shared" si="0"/>
        <v>33</v>
      </c>
      <c r="B40" s="8">
        <v>4859</v>
      </c>
      <c r="C40" s="9"/>
      <c r="D40" s="10">
        <v>625.04999999999995</v>
      </c>
      <c r="E40" s="11">
        <v>500</v>
      </c>
      <c r="F40" s="48">
        <v>500</v>
      </c>
      <c r="G40" s="49"/>
    </row>
    <row r="41" spans="1:7" x14ac:dyDescent="0.25">
      <c r="A41" s="7">
        <f t="shared" si="0"/>
        <v>34</v>
      </c>
      <c r="B41" s="8">
        <v>4898</v>
      </c>
      <c r="C41" s="9"/>
      <c r="D41" s="10">
        <v>543.45000000000005</v>
      </c>
      <c r="E41" s="11">
        <v>500</v>
      </c>
      <c r="F41" s="48">
        <v>500</v>
      </c>
      <c r="G41" s="49"/>
    </row>
    <row r="42" spans="1:7" x14ac:dyDescent="0.25">
      <c r="A42" s="7">
        <f t="shared" si="0"/>
        <v>35</v>
      </c>
      <c r="B42" s="8">
        <v>4506</v>
      </c>
      <c r="C42" s="9"/>
      <c r="D42" s="10">
        <v>1610.11</v>
      </c>
      <c r="E42" s="11">
        <v>500</v>
      </c>
      <c r="F42" s="48">
        <v>500</v>
      </c>
      <c r="G42" s="49"/>
    </row>
    <row r="43" spans="1:7" x14ac:dyDescent="0.25">
      <c r="A43" s="7">
        <f t="shared" si="0"/>
        <v>36</v>
      </c>
      <c r="B43" s="8">
        <v>4864</v>
      </c>
      <c r="C43" s="9"/>
      <c r="D43" s="10">
        <v>621.82000000000005</v>
      </c>
      <c r="E43" s="11">
        <v>500</v>
      </c>
      <c r="F43" s="48">
        <v>500</v>
      </c>
      <c r="G43" s="49"/>
    </row>
    <row r="44" spans="1:7" x14ac:dyDescent="0.25">
      <c r="A44" s="7">
        <f t="shared" si="0"/>
        <v>37</v>
      </c>
      <c r="B44" s="8">
        <v>4827</v>
      </c>
      <c r="C44" s="9"/>
      <c r="D44" s="10">
        <v>568.62</v>
      </c>
      <c r="E44" s="11">
        <v>500</v>
      </c>
      <c r="F44" s="48">
        <v>500</v>
      </c>
      <c r="G44" s="49"/>
    </row>
    <row r="45" spans="1:7" x14ac:dyDescent="0.25">
      <c r="A45" s="7">
        <f t="shared" si="0"/>
        <v>38</v>
      </c>
      <c r="B45" s="8">
        <v>4767</v>
      </c>
      <c r="C45" s="9"/>
      <c r="D45" s="10">
        <v>200.87</v>
      </c>
      <c r="E45" s="11">
        <v>500</v>
      </c>
      <c r="F45" s="48">
        <v>200.87</v>
      </c>
      <c r="G45" s="49"/>
    </row>
    <row r="46" spans="1:7" x14ac:dyDescent="0.25">
      <c r="A46" s="7">
        <f t="shared" si="0"/>
        <v>39</v>
      </c>
      <c r="B46" s="8">
        <v>4552</v>
      </c>
      <c r="C46" s="9"/>
      <c r="D46" s="10">
        <v>500</v>
      </c>
      <c r="E46" s="11">
        <v>500</v>
      </c>
      <c r="F46" s="48">
        <v>500</v>
      </c>
      <c r="G46" s="49"/>
    </row>
    <row r="47" spans="1:7" x14ac:dyDescent="0.25">
      <c r="A47" s="7">
        <f t="shared" si="0"/>
        <v>40</v>
      </c>
      <c r="B47" s="8">
        <v>4567</v>
      </c>
      <c r="C47" s="9"/>
      <c r="D47" s="10">
        <v>178.18</v>
      </c>
      <c r="E47" s="11">
        <v>500</v>
      </c>
      <c r="F47" s="48">
        <v>178.18</v>
      </c>
      <c r="G47" s="49"/>
    </row>
    <row r="48" spans="1:7" x14ac:dyDescent="0.25">
      <c r="A48" s="7">
        <f t="shared" si="0"/>
        <v>41</v>
      </c>
      <c r="B48" s="8">
        <v>4872</v>
      </c>
      <c r="C48" s="9"/>
      <c r="D48" s="10">
        <v>542.21</v>
      </c>
      <c r="E48" s="11">
        <v>500</v>
      </c>
      <c r="F48" s="48">
        <v>500</v>
      </c>
      <c r="G48" s="49"/>
    </row>
    <row r="49" spans="1:7" x14ac:dyDescent="0.25">
      <c r="A49" s="7">
        <f t="shared" si="0"/>
        <v>42</v>
      </c>
      <c r="B49" s="8">
        <v>4774</v>
      </c>
      <c r="C49" s="9"/>
      <c r="D49" s="10">
        <v>749.88</v>
      </c>
      <c r="E49" s="11">
        <v>500</v>
      </c>
      <c r="F49" s="48">
        <v>500</v>
      </c>
      <c r="G49" s="49"/>
    </row>
    <row r="50" spans="1:7" x14ac:dyDescent="0.25">
      <c r="A50" s="7">
        <f t="shared" si="0"/>
        <v>43</v>
      </c>
      <c r="B50" s="8">
        <v>4868</v>
      </c>
      <c r="C50" s="9"/>
      <c r="D50" s="10">
        <v>500</v>
      </c>
      <c r="E50" s="11">
        <v>500</v>
      </c>
      <c r="F50" s="48">
        <v>500</v>
      </c>
      <c r="G50" s="49"/>
    </row>
    <row r="51" spans="1:7" x14ac:dyDescent="0.25">
      <c r="A51" s="7">
        <f t="shared" si="0"/>
        <v>44</v>
      </c>
      <c r="B51" s="8">
        <v>4304</v>
      </c>
      <c r="C51" s="9"/>
      <c r="D51" s="10">
        <v>1396.5</v>
      </c>
      <c r="E51" s="11">
        <v>500</v>
      </c>
      <c r="F51" s="48">
        <v>500</v>
      </c>
      <c r="G51" s="49"/>
    </row>
    <row r="52" spans="1:7" x14ac:dyDescent="0.25">
      <c r="A52" s="7">
        <f t="shared" si="0"/>
        <v>45</v>
      </c>
      <c r="B52" s="8">
        <v>4833</v>
      </c>
      <c r="C52" s="9"/>
      <c r="D52" s="10">
        <v>711.56</v>
      </c>
      <c r="E52" s="11">
        <v>500</v>
      </c>
      <c r="F52" s="48">
        <v>500</v>
      </c>
      <c r="G52" s="49"/>
    </row>
    <row r="53" spans="1:7" x14ac:dyDescent="0.25">
      <c r="A53" s="7">
        <f t="shared" si="0"/>
        <v>46</v>
      </c>
      <c r="B53" s="8">
        <v>4900</v>
      </c>
      <c r="C53" s="9"/>
      <c r="D53" s="10">
        <v>1298</v>
      </c>
      <c r="E53" s="11">
        <v>500</v>
      </c>
      <c r="F53" s="48">
        <v>500</v>
      </c>
      <c r="G53" s="49"/>
    </row>
    <row r="54" spans="1:7" x14ac:dyDescent="0.25">
      <c r="A54" s="7">
        <f t="shared" si="0"/>
        <v>47</v>
      </c>
      <c r="B54" s="8">
        <v>4907</v>
      </c>
      <c r="C54" s="9"/>
      <c r="D54" s="10">
        <v>207.94</v>
      </c>
      <c r="E54" s="11">
        <v>500</v>
      </c>
      <c r="F54" s="48">
        <v>207.94</v>
      </c>
      <c r="G54" s="49"/>
    </row>
    <row r="55" spans="1:7" x14ac:dyDescent="0.25">
      <c r="A55" s="7">
        <f t="shared" si="0"/>
        <v>48</v>
      </c>
      <c r="B55" s="8">
        <v>4837</v>
      </c>
      <c r="C55" s="9"/>
      <c r="D55" s="10">
        <v>215.94</v>
      </c>
      <c r="E55" s="11">
        <v>500</v>
      </c>
      <c r="F55" s="48">
        <v>215.94</v>
      </c>
      <c r="G55" s="49"/>
    </row>
    <row r="56" spans="1:7" x14ac:dyDescent="0.25">
      <c r="A56" s="7">
        <f t="shared" si="0"/>
        <v>49</v>
      </c>
      <c r="B56" s="8">
        <v>4371</v>
      </c>
      <c r="C56" s="9"/>
      <c r="D56" s="10">
        <v>784</v>
      </c>
      <c r="E56" s="11">
        <v>500</v>
      </c>
      <c r="F56" s="48">
        <v>500</v>
      </c>
      <c r="G56" s="49"/>
    </row>
    <row r="57" spans="1:7" x14ac:dyDescent="0.25">
      <c r="A57" s="7">
        <f t="shared" si="0"/>
        <v>50</v>
      </c>
      <c r="B57" s="8">
        <v>4826</v>
      </c>
      <c r="C57" s="9"/>
      <c r="D57" s="10">
        <v>846</v>
      </c>
      <c r="E57" s="11">
        <v>500</v>
      </c>
      <c r="F57" s="48">
        <v>500</v>
      </c>
      <c r="G57" s="49"/>
    </row>
    <row r="58" spans="1:7" x14ac:dyDescent="0.25">
      <c r="A58" s="7">
        <f t="shared" si="0"/>
        <v>51</v>
      </c>
      <c r="B58" s="8">
        <v>4653</v>
      </c>
      <c r="C58" s="9"/>
      <c r="D58" s="10">
        <v>603.27</v>
      </c>
      <c r="E58" s="11">
        <v>500</v>
      </c>
      <c r="F58" s="48">
        <v>500</v>
      </c>
      <c r="G58" s="49"/>
    </row>
    <row r="59" spans="1:7" x14ac:dyDescent="0.25">
      <c r="A59" s="7">
        <f t="shared" si="0"/>
        <v>52</v>
      </c>
      <c r="B59" s="8">
        <v>4769</v>
      </c>
      <c r="C59" s="9"/>
      <c r="D59" s="10">
        <v>576.54999999999995</v>
      </c>
      <c r="E59" s="11">
        <v>500</v>
      </c>
      <c r="F59" s="48">
        <v>500</v>
      </c>
      <c r="G59" s="49"/>
    </row>
    <row r="60" spans="1:7" x14ac:dyDescent="0.25">
      <c r="A60" s="7">
        <f t="shared" si="0"/>
        <v>53</v>
      </c>
      <c r="B60" s="8">
        <v>4949</v>
      </c>
      <c r="C60" s="9"/>
      <c r="D60" s="10">
        <v>560</v>
      </c>
      <c r="E60" s="11">
        <v>500</v>
      </c>
      <c r="F60" s="48">
        <v>500</v>
      </c>
      <c r="G60" s="49"/>
    </row>
    <row r="61" spans="1:7" x14ac:dyDescent="0.25">
      <c r="A61" s="7">
        <f t="shared" si="0"/>
        <v>54</v>
      </c>
      <c r="B61" s="8">
        <v>4265</v>
      </c>
      <c r="C61" s="9"/>
      <c r="D61" s="10">
        <v>783.98</v>
      </c>
      <c r="E61" s="11">
        <v>500</v>
      </c>
      <c r="F61" s="48">
        <v>500</v>
      </c>
      <c r="G61" s="49"/>
    </row>
    <row r="62" spans="1:7" x14ac:dyDescent="0.25">
      <c r="A62" s="7">
        <f t="shared" si="0"/>
        <v>55</v>
      </c>
      <c r="B62" s="8">
        <v>4665</v>
      </c>
      <c r="C62" s="9"/>
      <c r="D62" s="10">
        <v>631.58000000000004</v>
      </c>
      <c r="E62" s="11">
        <v>500</v>
      </c>
      <c r="F62" s="48">
        <v>500</v>
      </c>
      <c r="G62" s="49"/>
    </row>
    <row r="63" spans="1:7" x14ac:dyDescent="0.25">
      <c r="A63" s="7">
        <f t="shared" si="0"/>
        <v>56</v>
      </c>
      <c r="B63" s="8">
        <v>4419</v>
      </c>
      <c r="C63" s="9"/>
      <c r="D63" s="10">
        <v>842.02</v>
      </c>
      <c r="E63" s="11">
        <v>500</v>
      </c>
      <c r="F63" s="48">
        <v>500</v>
      </c>
      <c r="G63" s="49"/>
    </row>
    <row r="64" spans="1:7" x14ac:dyDescent="0.25">
      <c r="A64" s="7">
        <f t="shared" si="0"/>
        <v>57</v>
      </c>
      <c r="B64" s="8">
        <v>4890</v>
      </c>
      <c r="C64" s="9"/>
      <c r="D64" s="10">
        <v>379</v>
      </c>
      <c r="E64" s="11">
        <v>500</v>
      </c>
      <c r="F64" s="48">
        <v>379</v>
      </c>
      <c r="G64" s="49"/>
    </row>
    <row r="65" spans="1:7" x14ac:dyDescent="0.25">
      <c r="A65" s="7">
        <f t="shared" si="0"/>
        <v>58</v>
      </c>
      <c r="B65" s="8">
        <v>4666</v>
      </c>
      <c r="C65" s="9"/>
      <c r="D65" s="10">
        <v>560.52</v>
      </c>
      <c r="E65" s="11">
        <v>500</v>
      </c>
      <c r="F65" s="48">
        <v>500</v>
      </c>
      <c r="G65" s="49"/>
    </row>
    <row r="66" spans="1:7" x14ac:dyDescent="0.25">
      <c r="A66" s="7">
        <f t="shared" si="0"/>
        <v>59</v>
      </c>
      <c r="B66" s="8">
        <v>4609</v>
      </c>
      <c r="C66" s="9"/>
      <c r="D66" s="10">
        <v>210.38</v>
      </c>
      <c r="E66" s="11">
        <v>500</v>
      </c>
      <c r="F66" s="48">
        <v>129.87</v>
      </c>
      <c r="G66" s="49"/>
    </row>
    <row r="67" spans="1:7" x14ac:dyDescent="0.25">
      <c r="A67" s="7">
        <f t="shared" si="0"/>
        <v>60</v>
      </c>
      <c r="B67" s="8">
        <v>4929</v>
      </c>
      <c r="C67" s="9"/>
      <c r="D67" s="10">
        <v>2497.1</v>
      </c>
      <c r="E67" s="11">
        <v>500</v>
      </c>
      <c r="F67" s="48">
        <v>500</v>
      </c>
      <c r="G67" s="49"/>
    </row>
    <row r="68" spans="1:7" ht="15.75" thickBot="1" x14ac:dyDescent="0.3">
      <c r="A68" s="32">
        <f t="shared" si="0"/>
        <v>61</v>
      </c>
      <c r="B68" s="33">
        <v>4953</v>
      </c>
      <c r="C68" s="34"/>
      <c r="D68" s="35">
        <v>395.38</v>
      </c>
      <c r="E68" s="36">
        <v>500</v>
      </c>
      <c r="F68" s="54">
        <v>0</v>
      </c>
      <c r="G68" s="55"/>
    </row>
    <row r="69" spans="1:7" ht="15.75" thickBot="1" x14ac:dyDescent="0.3">
      <c r="A69" s="71" t="s">
        <v>15</v>
      </c>
      <c r="B69" s="72"/>
      <c r="C69" s="73"/>
      <c r="D69" s="37">
        <f>SUM(D8:D68)</f>
        <v>52836.36</v>
      </c>
      <c r="E69" s="37">
        <f>SUM(E8:E68)</f>
        <v>30500</v>
      </c>
      <c r="F69" s="69">
        <f>SUM(F8:G68)</f>
        <v>26383.67</v>
      </c>
      <c r="G69" s="70"/>
    </row>
  </sheetData>
  <mergeCells count="67">
    <mergeCell ref="F68:G68"/>
    <mergeCell ref="F69:G69"/>
    <mergeCell ref="A69:C69"/>
    <mergeCell ref="F63:G63"/>
    <mergeCell ref="F64:G64"/>
    <mergeCell ref="F65:G65"/>
    <mergeCell ref="F66:G66"/>
    <mergeCell ref="F67:G67"/>
    <mergeCell ref="F58:G58"/>
    <mergeCell ref="F59:G59"/>
    <mergeCell ref="F60:G60"/>
    <mergeCell ref="F61:G61"/>
    <mergeCell ref="F62:G62"/>
    <mergeCell ref="F53:G53"/>
    <mergeCell ref="F54:G54"/>
    <mergeCell ref="F55:G55"/>
    <mergeCell ref="F56:G56"/>
    <mergeCell ref="F57:G57"/>
    <mergeCell ref="F48:G48"/>
    <mergeCell ref="F49:G49"/>
    <mergeCell ref="F50:G50"/>
    <mergeCell ref="F51:G51"/>
    <mergeCell ref="F52:G52"/>
    <mergeCell ref="F43:G43"/>
    <mergeCell ref="F44:G44"/>
    <mergeCell ref="F45:G45"/>
    <mergeCell ref="F46:G46"/>
    <mergeCell ref="F47:G47"/>
    <mergeCell ref="F38:G38"/>
    <mergeCell ref="F39:G39"/>
    <mergeCell ref="F40:G40"/>
    <mergeCell ref="F41:G41"/>
    <mergeCell ref="F42:G42"/>
    <mergeCell ref="F33:G33"/>
    <mergeCell ref="F34:G34"/>
    <mergeCell ref="F35:G35"/>
    <mergeCell ref="F36:G36"/>
    <mergeCell ref="F37:G37"/>
    <mergeCell ref="F28:G28"/>
    <mergeCell ref="F29:G29"/>
    <mergeCell ref="F30:G30"/>
    <mergeCell ref="F31:G31"/>
    <mergeCell ref="F32:G32"/>
    <mergeCell ref="F23:G23"/>
    <mergeCell ref="F24:G24"/>
    <mergeCell ref="F25:G25"/>
    <mergeCell ref="F26:G26"/>
    <mergeCell ref="F27:G27"/>
    <mergeCell ref="F18:G18"/>
    <mergeCell ref="F19:G19"/>
    <mergeCell ref="F20:G20"/>
    <mergeCell ref="F21:G21"/>
    <mergeCell ref="F22:G22"/>
    <mergeCell ref="A1:G1"/>
    <mergeCell ref="A4:E4"/>
    <mergeCell ref="A5:G5"/>
    <mergeCell ref="F7:G7"/>
    <mergeCell ref="F8:G8"/>
    <mergeCell ref="F14:G14"/>
    <mergeCell ref="F15:G15"/>
    <mergeCell ref="F16:G16"/>
    <mergeCell ref="F17:G17"/>
    <mergeCell ref="F9:G9"/>
    <mergeCell ref="F10:G10"/>
    <mergeCell ref="F11:G11"/>
    <mergeCell ref="F12:G12"/>
    <mergeCell ref="F13:G1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Anno 2023 - contributi</vt:lpstr>
      <vt:lpstr>Anno 2023 - sussidi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Emiliano Carmignani</dc:creator>
  <cp:lastModifiedBy>Emiliano Pagnozzi</cp:lastModifiedBy>
  <cp:lastPrinted>2024-11-28T09:31:44Z</cp:lastPrinted>
  <dcterms:created xsi:type="dcterms:W3CDTF">2015-06-05T18:19:34Z</dcterms:created>
  <dcterms:modified xsi:type="dcterms:W3CDTF">2024-12-12T09:22:10Z</dcterms:modified>
</cp:coreProperties>
</file>